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sktop\2114_BC đánh giá CTGNBV 21-25, đề xuất 26-30\"/>
    </mc:Choice>
  </mc:AlternateContent>
  <xr:revisionPtr revIDLastSave="0" documentId="13_ncr:1_{86D7FDD2-84A0-4837-92A2-CF47C75E928F}" xr6:coauthVersionLast="45" xr6:coauthVersionMax="47" xr10:uidLastSave="{00000000-0000-0000-0000-000000000000}"/>
  <bookViews>
    <workbookView xWindow="-110" yWindow="-110" windowWidth="19420" windowHeight="10300" firstSheet="4" activeTab="4" xr2:uid="{00000000-000D-0000-FFFF-FFFF00000000}"/>
  </bookViews>
  <sheets>
    <sheet name="Kangatang" sheetId="12" state="veryHidden" r:id="rId1"/>
    <sheet name="PL phân bổ vốn." sheetId="17" r:id="rId2"/>
    <sheet name="PL giải ngân" sheetId="11" r:id="rId3"/>
    <sheet name="PL Huy động khác" sheetId="10" r:id="rId4"/>
    <sheet name="dự kiến nhu cầu vốn 2026-2023" sheetId="16" r:id="rId5"/>
    <sheet name="PL Kết quả" sheetId="13" r:id="rId6"/>
  </sheets>
  <definedNames>
    <definedName name="_xlnm.Print_Area" localSheetId="5">'PL Kết quả'!$A$2:$CM$111</definedName>
    <definedName name="_xlnm.Print_Titles" localSheetId="4">'dự kiến nhu cầu vốn 2026-2023'!$A:$B,'dự kiến nhu cầu vốn 2026-2023'!$4:$6</definedName>
    <definedName name="_xlnm.Print_Titles" localSheetId="2">'PL giải ngân'!$A:$B,'PL giải ngân'!$4:$7</definedName>
    <definedName name="_xlnm.Print_Titles" localSheetId="5">'PL Kết quả'!$A:$B,'PL Kết quả'!$4:$6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8" i="16" l="1"/>
  <c r="AB12" i="16"/>
  <c r="CM56" i="13" l="1"/>
  <c r="BZ56" i="13"/>
  <c r="BF56" i="13"/>
  <c r="BC56" i="13"/>
  <c r="AR56" i="13"/>
  <c r="X23" i="16"/>
  <c r="X20" i="16"/>
  <c r="X15" i="16"/>
  <c r="X12" i="16"/>
  <c r="X8" i="16"/>
  <c r="S23" i="16"/>
  <c r="S20" i="16"/>
  <c r="S15" i="16"/>
  <c r="S12" i="16"/>
  <c r="S8" i="16"/>
  <c r="N23" i="16"/>
  <c r="N20" i="16"/>
  <c r="N15" i="16"/>
  <c r="N12" i="16"/>
  <c r="N8" i="16"/>
  <c r="I23" i="16"/>
  <c r="I20" i="16"/>
  <c r="I15" i="16"/>
  <c r="I12" i="16"/>
  <c r="I8" i="16"/>
  <c r="D23" i="16"/>
  <c r="D20" i="16"/>
  <c r="D15" i="16"/>
  <c r="D12" i="16"/>
  <c r="D8" i="16"/>
  <c r="W8" i="16"/>
  <c r="R8" i="16"/>
  <c r="M8" i="16"/>
  <c r="H8" i="16"/>
  <c r="C8" i="16"/>
  <c r="H8" i="10"/>
  <c r="G8" i="10"/>
  <c r="F8" i="10"/>
  <c r="E8" i="10"/>
  <c r="D18" i="10"/>
  <c r="C18" i="10" s="1"/>
  <c r="D7" i="16" l="1"/>
  <c r="N7" i="16"/>
  <c r="I7" i="16"/>
  <c r="S7" i="16"/>
  <c r="X7" i="16"/>
  <c r="D8" i="10"/>
  <c r="C8" i="10" s="1"/>
  <c r="AJ8" i="11"/>
  <c r="AJ26" i="11"/>
  <c r="AJ23" i="11"/>
  <c r="AJ18" i="11"/>
  <c r="AJ15" i="11"/>
  <c r="AJ12" i="11"/>
  <c r="AJ9" i="11"/>
  <c r="AG8" i="11" l="1"/>
  <c r="Y26" i="11" l="1"/>
  <c r="Y23" i="11"/>
  <c r="AI26" i="17" l="1"/>
  <c r="O26" i="17"/>
  <c r="O23" i="17"/>
  <c r="AI18" i="17"/>
  <c r="Y18" i="17"/>
  <c r="O18" i="17"/>
  <c r="AI15" i="17"/>
  <c r="Y15" i="17"/>
  <c r="AI12" i="17"/>
  <c r="Y12" i="17"/>
  <c r="O12" i="17"/>
  <c r="O8" i="17" s="1"/>
  <c r="AI9" i="17"/>
  <c r="AI8" i="17" s="1"/>
  <c r="AG9" i="17"/>
  <c r="Y9" i="17"/>
  <c r="Y8" i="17" s="1"/>
  <c r="W9" i="17"/>
  <c r="O9" i="17"/>
  <c r="N9" i="17"/>
  <c r="M9" i="17"/>
  <c r="M8" i="17" s="1"/>
  <c r="AP8" i="17"/>
  <c r="AO8" i="17"/>
  <c r="AN8" i="17"/>
  <c r="AM8" i="17"/>
  <c r="AL8" i="17"/>
  <c r="AJ8" i="17"/>
  <c r="AH8" i="17"/>
  <c r="AG8" i="17"/>
  <c r="AF8" i="17"/>
  <c r="AD8" i="17"/>
  <c r="AC8" i="17"/>
  <c r="AB8" i="17"/>
  <c r="AA8" i="17"/>
  <c r="Z8" i="17"/>
  <c r="X8" i="17"/>
  <c r="W8" i="17"/>
  <c r="V8" i="17"/>
  <c r="T8" i="17"/>
  <c r="S8" i="17"/>
  <c r="R8" i="17"/>
  <c r="Q8" i="17"/>
  <c r="P8" i="17"/>
  <c r="N8" i="17"/>
  <c r="K8" i="17"/>
  <c r="I8" i="17"/>
  <c r="G8" i="17"/>
  <c r="E8" i="17"/>
  <c r="C8" i="17"/>
  <c r="AI9" i="11"/>
  <c r="AI12" i="11"/>
  <c r="AG9" i="11"/>
  <c r="AH8" i="11"/>
  <c r="AA8" i="11"/>
  <c r="Y12" i="11"/>
  <c r="Y15" i="11"/>
  <c r="Y9" i="11"/>
  <c r="X8" i="11"/>
  <c r="W9" i="11"/>
  <c r="O12" i="11"/>
  <c r="O9" i="11" l="1"/>
  <c r="M9" i="11"/>
  <c r="O26" i="11" l="1"/>
  <c r="O23" i="11"/>
  <c r="O18" i="11"/>
  <c r="O8" i="11" s="1"/>
  <c r="C7" i="16" l="1"/>
  <c r="Z29" i="16"/>
  <c r="Y29" i="16"/>
  <c r="E15" i="16"/>
  <c r="F15" i="16"/>
  <c r="G15" i="16"/>
  <c r="H15" i="16"/>
  <c r="J15" i="16"/>
  <c r="K15" i="16"/>
  <c r="L15" i="16"/>
  <c r="M15" i="16"/>
  <c r="O15" i="16"/>
  <c r="P15" i="16"/>
  <c r="Q15" i="16"/>
  <c r="R15" i="16"/>
  <c r="T15" i="16"/>
  <c r="U15" i="16"/>
  <c r="V15" i="16"/>
  <c r="W15" i="16"/>
  <c r="Y15" i="16"/>
  <c r="E8" i="16"/>
  <c r="G8" i="16"/>
  <c r="J8" i="16"/>
  <c r="K8" i="16"/>
  <c r="L8" i="16"/>
  <c r="O8" i="16"/>
  <c r="P8" i="16"/>
  <c r="Q8" i="16"/>
  <c r="T8" i="16"/>
  <c r="U8" i="16"/>
  <c r="V8" i="16"/>
  <c r="Y8" i="16"/>
  <c r="Z8" i="16"/>
  <c r="AA8" i="16"/>
  <c r="G20" i="16"/>
  <c r="H20" i="16"/>
  <c r="J20" i="16"/>
  <c r="K20" i="16"/>
  <c r="L20" i="16"/>
  <c r="M20" i="16"/>
  <c r="O20" i="16"/>
  <c r="P20" i="16"/>
  <c r="Q20" i="16"/>
  <c r="R20" i="16"/>
  <c r="T20" i="16"/>
  <c r="U20" i="16"/>
  <c r="V20" i="16"/>
  <c r="W20" i="16"/>
  <c r="Y20" i="16"/>
  <c r="Z20" i="16"/>
  <c r="AA20" i="16"/>
  <c r="G23" i="16"/>
  <c r="H23" i="16"/>
  <c r="J23" i="16"/>
  <c r="K23" i="16"/>
  <c r="L23" i="16"/>
  <c r="M23" i="16"/>
  <c r="O23" i="16"/>
  <c r="P23" i="16"/>
  <c r="Q23" i="16"/>
  <c r="R23" i="16"/>
  <c r="T23" i="16"/>
  <c r="U23" i="16"/>
  <c r="V23" i="16"/>
  <c r="W23" i="16"/>
  <c r="Y23" i="16"/>
  <c r="E7" i="16" l="1"/>
  <c r="M7" i="16"/>
  <c r="Y7" i="16"/>
  <c r="P7" i="16"/>
  <c r="V7" i="16"/>
  <c r="U7" i="16"/>
  <c r="J7" i="16"/>
  <c r="O7" i="16"/>
  <c r="T7" i="16"/>
  <c r="H7" i="16"/>
  <c r="G7" i="16"/>
  <c r="R7" i="16"/>
  <c r="Q7" i="16"/>
  <c r="AA7" i="16"/>
  <c r="K7" i="16"/>
  <c r="Z7" i="16"/>
  <c r="L7" i="16"/>
  <c r="W7" i="16"/>
  <c r="E8" i="11" l="1"/>
  <c r="G8" i="11"/>
  <c r="K8" i="11"/>
  <c r="M8" i="11"/>
  <c r="Q8" i="11"/>
  <c r="R8" i="11"/>
  <c r="S8" i="11"/>
  <c r="T8" i="11"/>
  <c r="V8" i="11"/>
  <c r="W8" i="11"/>
  <c r="Y8" i="11"/>
  <c r="AB8" i="11"/>
  <c r="AC8" i="11"/>
  <c r="AD8" i="11"/>
  <c r="AF8" i="11"/>
  <c r="AL8" i="11"/>
  <c r="AM8" i="11"/>
  <c r="AN8" i="11"/>
  <c r="AO8" i="11"/>
  <c r="AP8" i="11"/>
  <c r="C8" i="11"/>
  <c r="AI26" i="11" l="1"/>
  <c r="AI18" i="11"/>
  <c r="I8" i="11" s="1"/>
  <c r="AI15" i="11"/>
  <c r="AI8" i="11" l="1"/>
  <c r="BW9" i="13"/>
  <c r="W9" i="13"/>
  <c r="CC9" i="13"/>
  <c r="AU9" i="13"/>
  <c r="BS9" i="13"/>
  <c r="BE9" i="13"/>
  <c r="BJ9" i="13"/>
  <c r="BZ9" i="13"/>
  <c r="CE9" i="13"/>
  <c r="AW9" i="13"/>
  <c r="CK9" i="13"/>
  <c r="CG9" i="13"/>
  <c r="BU9" i="13"/>
  <c r="AK9" i="13"/>
  <c r="AE9" i="13"/>
  <c r="M9" i="13"/>
  <c r="C9" i="13"/>
  <c r="CJ9" i="13"/>
  <c r="CF9" i="13"/>
  <c r="CB9" i="13"/>
  <c r="BX9" i="13"/>
  <c r="BT9" i="13"/>
  <c r="BP9" i="13"/>
  <c r="BL9" i="13"/>
  <c r="BH9" i="13"/>
  <c r="BD9" i="13"/>
  <c r="AZ9" i="13"/>
  <c r="AV9" i="13"/>
  <c r="AT9" i="13"/>
  <c r="AR9" i="13"/>
  <c r="AL9" i="13"/>
  <c r="AJ9" i="13"/>
  <c r="AH9" i="13"/>
  <c r="AF9" i="13"/>
  <c r="Z9" i="13"/>
  <c r="CH9" i="13"/>
  <c r="CL9" i="13"/>
  <c r="CI9" i="13"/>
  <c r="AD9" i="13"/>
  <c r="AB9" i="13"/>
  <c r="X9" i="13"/>
  <c r="V9" i="13"/>
  <c r="T9" i="13"/>
  <c r="R9" i="13"/>
  <c r="P9" i="13"/>
  <c r="N9" i="13"/>
  <c r="L9" i="13"/>
  <c r="J9" i="13"/>
  <c r="H9" i="13"/>
  <c r="F9" i="13"/>
  <c r="D9" i="13"/>
  <c r="CM9" i="13"/>
  <c r="CD9" i="13"/>
  <c r="CA9" i="13"/>
  <c r="BY9" i="13"/>
  <c r="BV9" i="13"/>
  <c r="BR9" i="13"/>
  <c r="BQ9" i="13"/>
  <c r="BO9" i="13"/>
  <c r="BK9" i="13"/>
  <c r="BI9" i="13"/>
  <c r="BG9" i="13"/>
  <c r="BF9" i="13"/>
  <c r="AY9" i="13"/>
  <c r="AX9" i="13"/>
  <c r="AS9" i="13"/>
  <c r="AI9" i="13"/>
  <c r="AG9" i="13"/>
  <c r="AC9" i="13"/>
  <c r="AA9" i="13"/>
  <c r="Y9" i="13"/>
  <c r="U9" i="13"/>
  <c r="S9" i="13"/>
  <c r="Q9" i="13"/>
  <c r="O9" i="13"/>
  <c r="I9" i="13"/>
  <c r="G9" i="13"/>
  <c r="I19" i="10"/>
  <c r="I12" i="10"/>
  <c r="I9" i="10"/>
  <c r="I8" i="10" l="1"/>
  <c r="BM9" i="13"/>
  <c r="E9" i="13"/>
  <c r="AP9" i="13"/>
  <c r="BB9" i="13"/>
  <c r="BN9" i="13"/>
  <c r="BA9" i="13"/>
  <c r="K9" i="13"/>
  <c r="AQ9" i="13"/>
  <c r="BC9" i="13"/>
  <c r="AN9" i="13" l="1"/>
  <c r="AO9" i="13"/>
  <c r="AM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S4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04 cơ sở cấp huyện ko rõ tên</t>
        </r>
      </text>
    </comment>
    <comment ref="AS47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1 CĐ
1 TTGDNN
9 TTGDNN-GDTX</t>
        </r>
      </text>
    </comment>
    <comment ref="AS49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2 CĐ
2 TC
2 TTGDNN-GDTX</t>
        </r>
      </text>
    </comment>
    <comment ref="AS55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ko cụ thể</t>
        </r>
      </text>
    </comment>
    <comment ref="AS56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57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71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ko cụ thể</t>
        </r>
      </text>
    </comment>
    <comment ref="AS78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79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80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82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TC</t>
        </r>
      </text>
    </comment>
    <comment ref="AS83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ko cụ thể</t>
        </r>
      </text>
    </comment>
    <comment ref="AS86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1 CĐ
1 TC</t>
        </r>
      </text>
    </comment>
    <comment ref="AS88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89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CĐ</t>
        </r>
      </text>
    </comment>
    <comment ref="AS107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Windows User:</t>
        </r>
        <r>
          <rPr>
            <sz val="10"/>
            <color indexed="81"/>
            <rFont val="Tahoma"/>
            <family val="2"/>
          </rPr>
          <t xml:space="preserve">
2 CĐ
1 TC</t>
        </r>
      </text>
    </comment>
  </commentList>
</comments>
</file>

<file path=xl/sharedStrings.xml><?xml version="1.0" encoding="utf-8"?>
<sst xmlns="http://schemas.openxmlformats.org/spreadsheetml/2006/main" count="545" uniqueCount="282">
  <si>
    <t>ĐTPT</t>
  </si>
  <si>
    <t>TỔNG CỘNG</t>
  </si>
  <si>
    <t>I</t>
  </si>
  <si>
    <t>II</t>
  </si>
  <si>
    <t>III</t>
  </si>
  <si>
    <t>IV</t>
  </si>
  <si>
    <t>Huy động khác</t>
  </si>
  <si>
    <t>V</t>
  </si>
  <si>
    <t>VI</t>
  </si>
  <si>
    <t>SN</t>
  </si>
  <si>
    <t>VII</t>
  </si>
  <si>
    <t>DỰ ÁN</t>
  </si>
  <si>
    <t>%</t>
  </si>
  <si>
    <t>NSTW</t>
  </si>
  <si>
    <t>NSĐP</t>
  </si>
  <si>
    <t>NĂM 2022</t>
  </si>
  <si>
    <t>NĂM 2023</t>
  </si>
  <si>
    <t>TT</t>
  </si>
  <si>
    <t>DA 1: Hỗ trợ ĐTPT hạ tầng KT-XH các huyện nghèo, các xã ĐBKK vùng bãi ngang, ven biển và hải đảo.</t>
  </si>
  <si>
    <t>Tiểu DA 1: Hỗ trợ ĐTPT hạ tầng KT-XH các huyện nghèo, xã ĐBKK vùng bãi ngang, ven biển và hải đảo</t>
  </si>
  <si>
    <t>DA 2: Đa dạng hóa sinh kế, phát triển mô hình giảm nghèo</t>
  </si>
  <si>
    <t>Tiểu DA 1: Hỗ trợ phát triển sản xuất trong lĩnh vực nông nghiệp</t>
  </si>
  <si>
    <t>Tiểu DA 2: Cải thiện dinh dưỡng</t>
  </si>
  <si>
    <t>DA 4: Phát triển giáo dục nghề nghiệp, việc làm bền vững</t>
  </si>
  <si>
    <t>Tiểu DA 1: Phát triển GDNN vùng nghèo, vùng khó khăn</t>
  </si>
  <si>
    <t>Tiểu DA 2: Hỗ trợ NLĐ đi làm việc ở nước ngoài theo hợp đồng</t>
  </si>
  <si>
    <t>Tiểu DA 3: Hỗ trợ việc làm bền vững</t>
  </si>
  <si>
    <t>DA 5: Hỗ trợ nhà ở cho hộ nghèo, hộ cận nghèo trên địa bàn các huyện nghèo</t>
  </si>
  <si>
    <t>DA 6: Truyền thông và giảm nghèo về thông tin</t>
  </si>
  <si>
    <t>Tiểu DA 1: Giảm nghèo về thông tin</t>
  </si>
  <si>
    <t>Tiểu DA 2: Truyền thông giảm nghèo</t>
  </si>
  <si>
    <t>DA 7: Nâng cao năng lực và giám sát, đánh giá thực hiện CT</t>
  </si>
  <si>
    <t>Tiểu DA 1: Nâng cao năng lực thực hiện Chương trình</t>
  </si>
  <si>
    <t>Tiểu DA 2: Giám sát, đánh giá</t>
  </si>
  <si>
    <t>DA 3: Hỗ trợ ph.triển sản xuất, cải thiện dinh dưỡng</t>
  </si>
  <si>
    <t>STT</t>
  </si>
  <si>
    <t>Nội dung chỉ tiêu</t>
  </si>
  <si>
    <t>Giai đoạn 2021 -2025</t>
  </si>
  <si>
    <t>Ghi chú</t>
  </si>
  <si>
    <t>Kết quả huy động năm 2022</t>
  </si>
  <si>
    <t>TỔNG SỐ</t>
  </si>
  <si>
    <t>T =(1) +(2) +(4)</t>
  </si>
  <si>
    <t>(1)</t>
  </si>
  <si>
    <t>(2)</t>
  </si>
  <si>
    <t>(3)</t>
  </si>
  <si>
    <t>(4)</t>
  </si>
  <si>
    <t>Đầu tư phát triển</t>
  </si>
  <si>
    <t>Sự nghiệp</t>
  </si>
  <si>
    <t>Tỉnh</t>
  </si>
  <si>
    <t>Huyện</t>
  </si>
  <si>
    <t>Xã</t>
  </si>
  <si>
    <t>Tiền mặt</t>
  </si>
  <si>
    <t>Ngày công và hiện vật quy đổi</t>
  </si>
  <si>
    <t>Kết quả huy động nguồn lực thực hiện Chương trình</t>
  </si>
  <si>
    <t>Đơn vị: Triệu đồng</t>
  </si>
  <si>
    <t>Ngân sách Trung ương</t>
  </si>
  <si>
    <t>Ngân sách địa phương</t>
  </si>
  <si>
    <t>Vốn lồng ghép</t>
  </si>
  <si>
    <t>Vốn tín dụng</t>
  </si>
  <si>
    <t>Vốn doanh nghiệp</t>
  </si>
  <si>
    <t>Huy động từ người dân và cộng đồng</t>
  </si>
  <si>
    <t>Kết quả huy động từ tháng 7/2021 đến hết tháng 12/2021</t>
  </si>
  <si>
    <t>TỪ THÁNG 7 ĐẾN HẾT THÁNG 12 NĂM 2021</t>
  </si>
  <si>
    <t>% theo Dự án</t>
  </si>
  <si>
    <t>Ghi chú: Số liệu tín dụng cho vay hộ nghèo, hộ cận nghèo, hộ mới thoát nghèo và các đối tượng chính sách khác do NHCSXH cung cấp</t>
  </si>
  <si>
    <t>NĂM 2024</t>
  </si>
  <si>
    <t>Số tiền</t>
  </si>
  <si>
    <t>Tổng từ tháng 7/2021 đến hết tháng 5/2024</t>
  </si>
  <si>
    <t>Kết quả huy động năm 2023</t>
  </si>
  <si>
    <t>Kế hoạch năm 2024</t>
  </si>
  <si>
    <t>Thực hiện 5 tháng đầu năm 2024</t>
  </si>
  <si>
    <t>Đơn vị: triệu đồng</t>
  </si>
  <si>
    <t>Các bộ, cơ quan trung ương, địa phương</t>
  </si>
  <si>
    <t>Dự án 1. Hỗ trợ đầu tư phát triển hạ tầng kinh tế - xã hội các huyện nghèo, các xã đặc biệt khó khăn vùng bãi ngang, ven biển và hải đảo</t>
  </si>
  <si>
    <t xml:space="preserve">Dự án 2. Đa dạng hóa sinh kế, phát triển mô hình giảm nghèo </t>
  </si>
  <si>
    <t>Dự án 3: Hỗ trợ phát triển sản xuất, cải thiện dinh dưỡng</t>
  </si>
  <si>
    <t>Dự án 4: Phát triển giáo dục nghề nghiệp, việc làm bền vững</t>
  </si>
  <si>
    <t>Dự án 5: Hỗ trợ nhà ở cho hộ nghèo, hộ cận nghèo trên địa bàn các huyện nghèo</t>
  </si>
  <si>
    <t>Dự án 6: Truyền thông và giảm nghèo về thông tin</t>
  </si>
  <si>
    <t>Dự án 7: Nâng cao năng lực và giám sát, đánh giá Chương trình</t>
  </si>
  <si>
    <t>Tiểu dự án 1: Hỗ trợ đầu tư phát triển hạ tầng kinh tế - xã hội các huyện nghèo, xã đặc biệt khó khăn vùng bãi ngang, ven biển và hải đảo</t>
  </si>
  <si>
    <t>Tiểu dự án 2: Triển khai Đề án hỗ trợ một số huyện nghèo thoát khỏi tình trạng nghèo, đặc biệt khó khăn giai đoạn 2022-2025 do Thủ tướng Chính phủ phê duyệt</t>
  </si>
  <si>
    <t>Tiểu dự án 1: Hỗ trợ phát triển sản xuất trong lĩnh vực nông nghiệp</t>
  </si>
  <si>
    <t>Tiểu dự án 2: Cải thiện dinh dưỡng</t>
  </si>
  <si>
    <t>Tổng</t>
  </si>
  <si>
    <t>Trong đó</t>
  </si>
  <si>
    <t>Tiểu dự án 1: Phát triển giáo dục nghề nghiệp vùng nghèo, vùng khó khăn</t>
  </si>
  <si>
    <t>Tiểu dự án 2: Hỗ trợ người lao động đi làm việc ở nước ngoài theo hợp đồng</t>
  </si>
  <si>
    <t>Tiểu dự án 3: Hỗ trợ việc làm bền vững</t>
  </si>
  <si>
    <t>Tổng kinh phí</t>
  </si>
  <si>
    <t>Tiểu dự án 1: Giảm nghèo về thông tin</t>
  </si>
  <si>
    <t>Tiểu dự án 2: Truyền thông về giảm nghèo đa chiều</t>
  </si>
  <si>
    <t>Tiểu dự án 1 Nâng cao năng lực thực hiện Chương trình</t>
  </si>
  <si>
    <t>Tiểu dự án 2: Giám sát, đánh giá</t>
  </si>
  <si>
    <t>Công trình giao thông</t>
  </si>
  <si>
    <t>Giao dục</t>
  </si>
  <si>
    <t>Y tế</t>
  </si>
  <si>
    <t>Nước sạch</t>
  </si>
  <si>
    <t>Thủy lợi</t>
  </si>
  <si>
    <t>Văn hóa</t>
  </si>
  <si>
    <t>Điện</t>
  </si>
  <si>
    <t>Khác</t>
  </si>
  <si>
    <t>DTBD</t>
  </si>
  <si>
    <t>Giáo dục</t>
  </si>
  <si>
    <t xml:space="preserve">Tổng số các mô hình </t>
  </si>
  <si>
    <t>Trồng trọt</t>
  </si>
  <si>
    <t>Chăn nuôi</t>
  </si>
  <si>
    <t>Lâm nghiệp</t>
  </si>
  <si>
    <t>Phi nông nghiệp</t>
  </si>
  <si>
    <t>Số hộ tham gia</t>
  </si>
  <si>
    <t>Hộ thoát nghèo</t>
  </si>
  <si>
    <t>Kinh phí</t>
  </si>
  <si>
    <t>Tổng số dự án, kế hoạch</t>
  </si>
  <si>
    <t>Hỗ trợ ĐTPT cho CS GDNN</t>
  </si>
  <si>
    <t>Số lớp đào tạo</t>
  </si>
  <si>
    <t>Quy mô đào tạo</t>
  </si>
  <si>
    <t>Tập huấn, thăm quan, hướng nghiệp</t>
  </si>
  <si>
    <t>Hỗ trợ đào tạo ngoại ngữ</t>
  </si>
  <si>
    <t>Hỗ trợ đào tạo + thủ tục xuất cảnh</t>
  </si>
  <si>
    <t>Tư vấn XKLĐ</t>
  </si>
  <si>
    <t>Hội nghị tuyên truyền</t>
  </si>
  <si>
    <t>Phiên giao dịch, ngày hội việc làm</t>
  </si>
  <si>
    <t>Khảo sát thông tin TTLĐ</t>
  </si>
  <si>
    <t>HN tư vấn giới thiệu việc làm</t>
  </si>
  <si>
    <t>Tập huấn</t>
  </si>
  <si>
    <t>Tổng số nhà</t>
  </si>
  <si>
    <t>Xây mới</t>
  </si>
  <si>
    <t>Sửa chữa</t>
  </si>
  <si>
    <t>KP</t>
  </si>
  <si>
    <t>Nâng cấp đài truyền thanh</t>
  </si>
  <si>
    <t>Chương trình</t>
  </si>
  <si>
    <t>Hội nghị, tập huấn</t>
  </si>
  <si>
    <t>Chương trình truyền thanh</t>
  </si>
  <si>
    <t>Tin, bài</t>
  </si>
  <si>
    <t>Cán bộ</t>
  </si>
  <si>
    <t>Hội thi</t>
  </si>
  <si>
    <t>Chương trình, phong trào</t>
  </si>
  <si>
    <t>Tập huấn, hội nghị, đối thoại</t>
  </si>
  <si>
    <t>Pano, băng rôn</t>
  </si>
  <si>
    <t>Phóng sự, tin bài trên truyền hình, sản phẩm truyền thông</t>
  </si>
  <si>
    <t>Bản tin truyền thanh</t>
  </si>
  <si>
    <t>Bản tin truyền hình</t>
  </si>
  <si>
    <t>Tờ rơi, tài liệu tuyên truyền</t>
  </si>
  <si>
    <t>Gương điển hình</t>
  </si>
  <si>
    <t>Cán bộ tham  gia</t>
  </si>
  <si>
    <t>Lớp tập huấn, hội nghị</t>
  </si>
  <si>
    <t>Học tập kinh nghiệm</t>
  </si>
  <si>
    <t>Đối thoại</t>
  </si>
  <si>
    <t>Cấp tỉnh</t>
  </si>
  <si>
    <t>Huyện</t>
  </si>
  <si>
    <t>Tổng số</t>
  </si>
  <si>
    <t>A</t>
  </si>
  <si>
    <t>Các bộ, cơ quan trung ương</t>
  </si>
  <si>
    <t>Văn phòng Quốc hội</t>
  </si>
  <si>
    <t>Ban Tuyên giáo trung ương</t>
  </si>
  <si>
    <t>Bộ LĐTB&amp;XH</t>
  </si>
  <si>
    <t>Bộ Quốc phòng</t>
  </si>
  <si>
    <t>Bộ Y tế</t>
  </si>
  <si>
    <t>Bộ Xây dựng</t>
  </si>
  <si>
    <t>Bộ Tư pháp</t>
  </si>
  <si>
    <t>Bộ Giao thông vận tải</t>
  </si>
  <si>
    <t>Bộ Giáo dục và Đào tạo</t>
  </si>
  <si>
    <t>Bộ Kế hoạch và Đầu tư</t>
  </si>
  <si>
    <t>Bộ Tài nguyên và Môi trường</t>
  </si>
  <si>
    <t>Ban Thi đua Khen thưởng Trung ương, Bộ Nội vụ</t>
  </si>
  <si>
    <t>Hội CCB VN</t>
  </si>
  <si>
    <t>TW Hội Phụ nữ VN</t>
  </si>
  <si>
    <t xml:space="preserve">TW Hội Nông dân VN </t>
  </si>
  <si>
    <t>TW Đoàn TNCS HCM</t>
  </si>
  <si>
    <t>Tổng Liên đoàn LĐVN</t>
  </si>
  <si>
    <t>Hội Bảo trợ người khuyết tật và Trẻ em mồ côi</t>
  </si>
  <si>
    <t>Đài Truyền hình Việt Nam</t>
  </si>
  <si>
    <t>Đài Tiếng nói Việt Nam</t>
  </si>
  <si>
    <t>Thông tấn xã Việt Nam</t>
  </si>
  <si>
    <t>Báo Nhân dân</t>
  </si>
  <si>
    <t>B</t>
  </si>
  <si>
    <t>Địa phương</t>
  </si>
  <si>
    <t>B.1</t>
  </si>
  <si>
    <t>VÙNG TRUNG DU MIỀN NÚI PHÍA BẮC</t>
  </si>
  <si>
    <t>Hà Giang</t>
  </si>
  <si>
    <t>Tuyên Quang</t>
  </si>
  <si>
    <t>Cao Bằng</t>
  </si>
  <si>
    <t>Lạng Sơn</t>
  </si>
  <si>
    <t>Lào Cai</t>
  </si>
  <si>
    <t>Yên Bái</t>
  </si>
  <si>
    <t>Thái Nguyên</t>
  </si>
  <si>
    <t>Bắc Kạn</t>
  </si>
  <si>
    <t>Phú Thọ</t>
  </si>
  <si>
    <t>Bắc Giang</t>
  </si>
  <si>
    <t>Hoà Bình</t>
  </si>
  <si>
    <t>Sơn La</t>
  </si>
  <si>
    <t>Điện Biên</t>
  </si>
  <si>
    <t>B.2</t>
  </si>
  <si>
    <t>VÙNG ĐỒNG BẰNG SÔNG HỒNG</t>
  </si>
  <si>
    <t>Hà Nội</t>
  </si>
  <si>
    <t>Hải Phòng</t>
  </si>
  <si>
    <t>Quảng Ninh</t>
  </si>
  <si>
    <t>Hải Dương</t>
  </si>
  <si>
    <t>Hưng Yên</t>
  </si>
  <si>
    <t>Vĩnh Phúc</t>
  </si>
  <si>
    <t>Bắc Ninh</t>
  </si>
  <si>
    <t>Hà Nam</t>
  </si>
  <si>
    <t>Nam Định</t>
  </si>
  <si>
    <t>Ninh Bình</t>
  </si>
  <si>
    <t>Thái Bình</t>
  </si>
  <si>
    <t>B.3</t>
  </si>
  <si>
    <t>VÙNG BẮC TRUNG BỘ VÀ DUYÊN HẢI MIỀN TRUNG</t>
  </si>
  <si>
    <t>Thanh Hoá</t>
  </si>
  <si>
    <t>Nghệ An</t>
  </si>
  <si>
    <t>Hà Tĩnh</t>
  </si>
  <si>
    <t>Quảng Bình</t>
  </si>
  <si>
    <t>Quảng Trị</t>
  </si>
  <si>
    <t>Thừa Thiên Huế</t>
  </si>
  <si>
    <t>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</si>
  <si>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</si>
  <si>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</si>
  <si>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</si>
  <si>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</si>
  <si>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</si>
  <si>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</si>
  <si>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</si>
  <si>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B.4</t>
  </si>
  <si>
    <t>TÂY NGUYÊN</t>
  </si>
  <si>
    <t>Đắk Lắk</t>
  </si>
  <si>
    <t>Đắk Nông</t>
  </si>
  <si>
    <t>Gia Lai</t>
  </si>
  <si>
    <t>Kon Tum</t>
  </si>
  <si>
    <t>Lâm Đồng</t>
  </si>
  <si>
    <t>B.5</t>
  </si>
  <si>
    <t>VÙNG ĐÔNG NAM BỘ</t>
  </si>
  <si>
    <t>Hồ Chí Minh</t>
  </si>
  <si>
    <t>Đồng Nai</t>
  </si>
  <si>
    <t>Bình Dương</t>
  </si>
  <si>
    <t>Bình Phước</t>
  </si>
  <si>
    <t>Tây Ninh</t>
  </si>
  <si>
    <t>Bà Rịa - Vũng Tàu</t>
  </si>
  <si>
    <t>B.6</t>
  </si>
  <si>
    <t>VÙNG ĐỒNG BẰNG SÔNG CỬU LONG</t>
  </si>
  <si>
    <t>Long An</t>
  </si>
  <si>
    <t>Tiền Giang</t>
  </si>
  <si>
    <t>Bến Tre</t>
  </si>
  <si>
    <t>Trà Vinh</t>
  </si>
  <si>
    <t>Vĩnh Long</t>
  </si>
  <si>
    <t>Cần Thơ</t>
  </si>
  <si>
    <t>Hậu Giang</t>
  </si>
  <si>
    <t>Tỉnh Sóc Trăng</t>
  </si>
  <si>
    <t>An Giang</t>
  </si>
  <si>
    <t>Đồng Tháp</t>
  </si>
  <si>
    <t>Kiên Giang</t>
  </si>
  <si>
    <t>Bạc Liêu</t>
  </si>
  <si>
    <t>Cà Mau</t>
  </si>
  <si>
    <t>Đơn vị tính: triệu đồng</t>
  </si>
  <si>
    <t>Bộ NN &amp; PTNT</t>
  </si>
  <si>
    <t>Bộ Thông tin và TT</t>
  </si>
  <si>
    <t>Bộ Công Thương</t>
  </si>
  <si>
    <t>Bộ Văn hóa, TT và DL</t>
  </si>
  <si>
    <t>TW Mặt trận Tổ quốc VN</t>
  </si>
  <si>
    <t>Liên minh Hợp tác xã VN</t>
  </si>
  <si>
    <t>Kiểm toán Nhà nước</t>
  </si>
  <si>
    <t>Tòa án Nhân dân tối cao</t>
  </si>
  <si>
    <t>Bộ Tài chính</t>
  </si>
  <si>
    <t>vốn chuyển nguồn 2022-2023</t>
  </si>
  <si>
    <t>Nhu cầu vốn 2026</t>
  </si>
  <si>
    <t>Nhu cầu vốn 2027</t>
  </si>
  <si>
    <t>Nhu cầu vốn 2028</t>
  </si>
  <si>
    <t>Nhu cầu vốn 2029</t>
  </si>
  <si>
    <t>Nhu cầu vốn 2030</t>
  </si>
  <si>
    <t>Phụ lục 1</t>
  </si>
  <si>
    <t>Phụ lục 3</t>
  </si>
  <si>
    <t>Phụ lục 4</t>
  </si>
  <si>
    <t>Phục lục 5</t>
  </si>
  <si>
    <r>
      <t xml:space="preserve">KẾT QUẢ THỰC HIỆN CHƯƠNG TRÌNH GIAI ĐOẠN 2021-2024
</t>
    </r>
    <r>
      <rPr>
        <i/>
        <sz val="20"/>
        <color theme="1"/>
        <rFont val="Times New Roman"/>
        <family val="1"/>
      </rPr>
      <t>(Kèm theo Báo cáo số:            /BC-UBND ngày       /6/2024 của UBND huyện Phong Thổ)</t>
    </r>
  </si>
  <si>
    <r>
      <t xml:space="preserve">BIỂU NHU CẦU VỐN THỰC HIỆN CÁC DỰ ÁN, TIỂU DỰ ÁN GIAI ĐOẠN 2026-2030
</t>
    </r>
    <r>
      <rPr>
        <i/>
        <sz val="14"/>
        <color theme="1"/>
        <rFont val="Times New Roman"/>
        <family val="1"/>
      </rPr>
      <t>(Kèm theo Báo cáo số:            /BC-UBND ngày       /6/2024 của UBND huyện Phong Thổ)</t>
    </r>
  </si>
  <si>
    <r>
      <t xml:space="preserve">TỔNG HỢP KẾT QUẢ HUY ĐỘNG NGUỒN LỰC THỰC HIỆN CHƯƠNG TRÌNH
</t>
    </r>
    <r>
      <rPr>
        <i/>
        <sz val="13"/>
        <color indexed="8"/>
        <rFont val="Times New Roman"/>
        <family val="1"/>
      </rPr>
      <t>(Kèm theo Báo cáo số:            /BC-UBND ngày       /6/2024 của UBND huyện Phong Thổ)</t>
    </r>
  </si>
  <si>
    <r>
      <t xml:space="preserve">NGUỒN VỐN PHÂN BỔ CHO CÁC DỰ ÁN, TIỂU DỰ ÁN
</t>
    </r>
    <r>
      <rPr>
        <i/>
        <sz val="14"/>
        <color theme="1"/>
        <rFont val="Times New Roman"/>
        <family val="1"/>
      </rPr>
      <t>(Kèm theo Báo cáo số:            /BC-UBND ngày       /6/2024 của UBND huyện Phong Thổ)</t>
    </r>
  </si>
  <si>
    <t>Tiểu DA 2: Hỗ trợ huyện thoát nghèo</t>
  </si>
  <si>
    <t>Hỗ trợ chuỗi DVNN</t>
  </si>
  <si>
    <t>Phát triển đa dạng hóa sinh kế xã, thị trấn</t>
  </si>
  <si>
    <t>Phụ lục II</t>
  </si>
  <si>
    <r>
      <t xml:space="preserve">KẾT QUẢ GIẢI NGÂN PHÂN BỔ CHO CÁC DỰ ÁN, TIỂU DỰ ÁN
</t>
    </r>
    <r>
      <rPr>
        <i/>
        <sz val="14"/>
        <color theme="1"/>
        <rFont val="Times New Roman"/>
        <family val="1"/>
      </rPr>
      <t>(Kèm theo Báo cáo số:            /BC-UBND ngày       /6/2024 của UBND huyện Phong Thổ)</t>
    </r>
  </si>
  <si>
    <t>Tiểu DA 2: Hỗ trợ ĐTPT hạ tầng KT-XH huyện thoát nghèo</t>
  </si>
  <si>
    <t>Phong Thổ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</si>
</sst>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₫_-;\-* #,##0.00\ _₫_-;_-* &quot;-&quot;??\ _₫_-;_-@_-"/>
    <numFmt numFmtId="166" formatCode="_-* #,##0\ _₫_-;\-* #,##0\ _₫_-;_-* &quot;-&quot;??\ _₫_-;_-@_-"/>
    <numFmt numFmtId="167" formatCode="_(* #,##0_);_(* \(#,##0\);_(* &quot;-&quot;??_);_(@_)"/>
  </numFmts>
  <fonts count="57" x14ac:knownFonts="1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163"/>
      <scheme val="minor"/>
    </font>
    <font>
      <i/>
      <sz val="11"/>
      <color theme="1"/>
      <name val="Arial"/>
      <family val="2"/>
      <charset val="163"/>
      <scheme val="minor"/>
    </font>
    <font>
      <sz val="11"/>
      <name val="Arial"/>
      <family val="2"/>
      <charset val="163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  <charset val="163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i/>
      <sz val="12"/>
      <color rgb="FF0000CC"/>
      <name val="Times New Roman"/>
      <family val="1"/>
    </font>
    <font>
      <sz val="12"/>
      <color theme="1"/>
      <name val="Times New Roman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3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  <charset val="163"/>
      <scheme val="minor"/>
    </font>
    <font>
      <b/>
      <sz val="11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165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20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1" fillId="0" borderId="0"/>
    <xf numFmtId="0" fontId="14" fillId="0" borderId="0"/>
    <xf numFmtId="164" fontId="21" fillId="0" borderId="0" applyFont="0" applyFill="0" applyBorder="0" applyAlignment="0" applyProtection="0"/>
    <xf numFmtId="0" fontId="39" fillId="0" borderId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22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24" fillId="2" borderId="0" xfId="0" applyFont="1" applyFill="1"/>
    <xf numFmtId="0" fontId="2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1" fillId="0" borderId="1" xfId="22" applyFont="1" applyBorder="1" applyAlignment="1">
      <alignment vertical="center" wrapText="1"/>
    </xf>
    <xf numFmtId="0" fontId="11" fillId="0" borderId="1" xfId="22" applyFont="1" applyBorder="1" applyAlignment="1">
      <alignment horizontal="left" vertical="center" wrapText="1"/>
    </xf>
    <xf numFmtId="0" fontId="12" fillId="0" borderId="1" xfId="22" applyFont="1" applyBorder="1" applyAlignment="1">
      <alignment horizontal="left" vertical="center" wrapText="1"/>
    </xf>
    <xf numFmtId="0" fontId="11" fillId="0" borderId="1" xfId="22" applyFont="1" applyBorder="1" applyAlignment="1">
      <alignment horizontal="center" vertical="center" wrapText="1"/>
    </xf>
    <xf numFmtId="0" fontId="12" fillId="0" borderId="1" xfId="22" applyFont="1" applyBorder="1" applyAlignment="1">
      <alignment horizontal="center" vertical="center" wrapText="1"/>
    </xf>
    <xf numFmtId="0" fontId="11" fillId="0" borderId="2" xfId="27" applyFont="1" applyBorder="1" applyAlignment="1">
      <alignment horizontal="center" vertical="center" wrapText="1"/>
    </xf>
    <xf numFmtId="49" fontId="11" fillId="0" borderId="2" xfId="27" applyNumberFormat="1" applyFont="1" applyBorder="1" applyAlignment="1">
      <alignment horizontal="center" vertical="center" wrapText="1"/>
    </xf>
    <xf numFmtId="0" fontId="9" fillId="0" borderId="0" xfId="27" applyFont="1" applyAlignment="1">
      <alignment vertical="center" wrapText="1"/>
    </xf>
    <xf numFmtId="0" fontId="8" fillId="0" borderId="1" xfId="27" applyFont="1" applyBorder="1" applyAlignment="1">
      <alignment vertical="center" wrapText="1"/>
    </xf>
    <xf numFmtId="0" fontId="29" fillId="0" borderId="0" xfId="0" applyFont="1"/>
    <xf numFmtId="166" fontId="12" fillId="0" borderId="1" xfId="1" applyNumberFormat="1" applyFont="1" applyBorder="1" applyAlignment="1">
      <alignment horizontal="left" vertical="center" wrapText="1"/>
    </xf>
    <xf numFmtId="166" fontId="11" fillId="0" borderId="1" xfId="22" applyNumberFormat="1" applyFont="1" applyBorder="1" applyAlignment="1">
      <alignment vertical="center" wrapText="1"/>
    </xf>
    <xf numFmtId="166" fontId="11" fillId="0" borderId="1" xfId="22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justify" vertical="center"/>
    </xf>
    <xf numFmtId="0" fontId="16" fillId="2" borderId="3" xfId="0" applyFont="1" applyFill="1" applyBorder="1" applyAlignment="1">
      <alignment horizontal="justify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6" fontId="11" fillId="0" borderId="1" xfId="1" applyNumberFormat="1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horizontal="right" vertical="center"/>
    </xf>
    <xf numFmtId="2" fontId="30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166" fontId="30" fillId="0" borderId="1" xfId="1" applyNumberFormat="1" applyFont="1" applyBorder="1" applyAlignment="1">
      <alignment horizontal="right" vertical="center"/>
    </xf>
    <xf numFmtId="3" fontId="30" fillId="0" borderId="1" xfId="0" applyNumberFormat="1" applyFont="1" applyBorder="1" applyAlignment="1">
      <alignment horizontal="right" vertical="center"/>
    </xf>
    <xf numFmtId="0" fontId="33" fillId="0" borderId="0" xfId="22" applyFont="1"/>
    <xf numFmtId="0" fontId="25" fillId="0" borderId="0" xfId="22" applyFont="1"/>
    <xf numFmtId="0" fontId="36" fillId="0" borderId="0" xfId="22" applyFont="1"/>
    <xf numFmtId="0" fontId="37" fillId="0" borderId="0" xfId="22" applyFont="1"/>
    <xf numFmtId="0" fontId="38" fillId="0" borderId="0" xfId="22" applyFont="1" applyAlignment="1">
      <alignment horizontal="center"/>
    </xf>
    <xf numFmtId="0" fontId="21" fillId="0" borderId="0" xfId="22"/>
    <xf numFmtId="0" fontId="30" fillId="0" borderId="0" xfId="22" applyFont="1"/>
    <xf numFmtId="0" fontId="44" fillId="4" borderId="1" xfId="22" applyFont="1" applyFill="1" applyBorder="1" applyAlignment="1">
      <alignment horizontal="center" vertical="center" wrapText="1"/>
    </xf>
    <xf numFmtId="0" fontId="26" fillId="3" borderId="1" xfId="22" applyFont="1" applyFill="1" applyBorder="1" applyAlignment="1">
      <alignment horizontal="center" vertical="center" wrapText="1"/>
    </xf>
    <xf numFmtId="0" fontId="44" fillId="5" borderId="1" xfId="22" applyFont="1" applyFill="1" applyBorder="1" applyAlignment="1">
      <alignment horizontal="center" vertical="center" wrapText="1"/>
    </xf>
    <xf numFmtId="0" fontId="26" fillId="3" borderId="2" xfId="22" applyFont="1" applyFill="1" applyBorder="1" applyAlignment="1">
      <alignment horizontal="center" vertical="center" wrapText="1"/>
    </xf>
    <xf numFmtId="0" fontId="44" fillId="3" borderId="2" xfId="22" applyFont="1" applyFill="1" applyBorder="1" applyAlignment="1">
      <alignment horizontal="center" vertical="center" wrapText="1"/>
    </xf>
    <xf numFmtId="0" fontId="44" fillId="3" borderId="1" xfId="22" applyFont="1" applyFill="1" applyBorder="1" applyAlignment="1">
      <alignment horizontal="center" vertical="center" wrapText="1"/>
    </xf>
    <xf numFmtId="0" fontId="30" fillId="0" borderId="1" xfId="22" applyFont="1" applyBorder="1" applyAlignment="1">
      <alignment horizontal="center" vertical="center" wrapText="1"/>
    </xf>
    <xf numFmtId="0" fontId="26" fillId="6" borderId="16" xfId="22" applyFont="1" applyFill="1" applyBorder="1" applyAlignment="1">
      <alignment horizontal="center" vertical="center" wrapText="1"/>
    </xf>
    <xf numFmtId="167" fontId="44" fillId="4" borderId="16" xfId="29" applyNumberFormat="1" applyFont="1" applyFill="1" applyBorder="1"/>
    <xf numFmtId="167" fontId="26" fillId="4" borderId="16" xfId="29" applyNumberFormat="1" applyFont="1" applyFill="1" applyBorder="1"/>
    <xf numFmtId="167" fontId="46" fillId="7" borderId="16" xfId="29" applyNumberFormat="1" applyFont="1" applyFill="1" applyBorder="1"/>
    <xf numFmtId="0" fontId="26" fillId="6" borderId="17" xfId="22" applyFont="1" applyFill="1" applyBorder="1" applyAlignment="1">
      <alignment horizontal="center" vertical="center" wrapText="1"/>
    </xf>
    <xf numFmtId="167" fontId="44" fillId="4" borderId="17" xfId="29" applyNumberFormat="1" applyFont="1" applyFill="1" applyBorder="1"/>
    <xf numFmtId="167" fontId="26" fillId="4" borderId="17" xfId="29" applyNumberFormat="1" applyFont="1" applyFill="1" applyBorder="1"/>
    <xf numFmtId="167" fontId="44" fillId="5" borderId="17" xfId="29" applyNumberFormat="1" applyFont="1" applyFill="1" applyBorder="1"/>
    <xf numFmtId="167" fontId="26" fillId="6" borderId="17" xfId="29" applyNumberFormat="1" applyFont="1" applyFill="1" applyBorder="1"/>
    <xf numFmtId="167" fontId="44" fillId="6" borderId="17" xfId="29" applyNumberFormat="1" applyFont="1" applyFill="1" applyBorder="1"/>
    <xf numFmtId="0" fontId="47" fillId="0" borderId="17" xfId="30" applyFont="1" applyBorder="1" applyAlignment="1">
      <alignment horizontal="center" vertical="center" wrapText="1"/>
    </xf>
    <xf numFmtId="167" fontId="47" fillId="0" borderId="17" xfId="31" applyNumberFormat="1" applyFont="1" applyFill="1" applyBorder="1" applyAlignment="1" applyProtection="1">
      <alignment horizontal="left" vertical="center" wrapText="1"/>
    </xf>
    <xf numFmtId="167" fontId="47" fillId="0" borderId="17" xfId="29" applyNumberFormat="1" applyFont="1" applyFill="1" applyBorder="1"/>
    <xf numFmtId="167" fontId="46" fillId="0" borderId="17" xfId="29" applyNumberFormat="1" applyFont="1" applyFill="1" applyBorder="1"/>
    <xf numFmtId="167" fontId="45" fillId="0" borderId="17" xfId="29" applyNumberFormat="1" applyFont="1" applyFill="1" applyBorder="1"/>
    <xf numFmtId="0" fontId="48" fillId="0" borderId="0" xfId="22" applyFont="1"/>
    <xf numFmtId="0" fontId="47" fillId="0" borderId="0" xfId="22" applyFont="1"/>
    <xf numFmtId="0" fontId="16" fillId="0" borderId="17" xfId="30" applyFont="1" applyBorder="1" applyAlignment="1">
      <alignment horizontal="center" vertical="center" wrapText="1"/>
    </xf>
    <xf numFmtId="167" fontId="16" fillId="0" borderId="17" xfId="31" applyNumberFormat="1" applyFont="1" applyFill="1" applyBorder="1" applyAlignment="1" applyProtection="1">
      <alignment horizontal="left" vertical="center" wrapText="1"/>
    </xf>
    <xf numFmtId="167" fontId="16" fillId="0" borderId="17" xfId="29" applyNumberFormat="1" applyFont="1" applyFill="1" applyBorder="1"/>
    <xf numFmtId="167" fontId="18" fillId="0" borderId="17" xfId="29" applyNumberFormat="1" applyFont="1" applyFill="1" applyBorder="1"/>
    <xf numFmtId="0" fontId="16" fillId="0" borderId="0" xfId="22" applyFont="1"/>
    <xf numFmtId="0" fontId="49" fillId="0" borderId="0" xfId="22" applyFont="1"/>
    <xf numFmtId="0" fontId="26" fillId="8" borderId="17" xfId="22" applyFont="1" applyFill="1" applyBorder="1" applyAlignment="1">
      <alignment horizontal="center" vertical="center" wrapText="1"/>
    </xf>
    <xf numFmtId="167" fontId="26" fillId="8" borderId="17" xfId="29" applyNumberFormat="1" applyFont="1" applyFill="1" applyBorder="1"/>
    <xf numFmtId="167" fontId="18" fillId="9" borderId="17" xfId="31" applyNumberFormat="1" applyFont="1" applyFill="1" applyBorder="1" applyAlignment="1">
      <alignment vertical="center" wrapText="1"/>
    </xf>
    <xf numFmtId="167" fontId="18" fillId="9" borderId="17" xfId="31" applyNumberFormat="1" applyFont="1" applyFill="1" applyBorder="1" applyAlignment="1" applyProtection="1">
      <alignment horizontal="left" vertical="center" wrapText="1"/>
    </xf>
    <xf numFmtId="167" fontId="44" fillId="9" borderId="17" xfId="29" applyNumberFormat="1" applyFont="1" applyFill="1" applyBorder="1"/>
    <xf numFmtId="167" fontId="16" fillId="9" borderId="17" xfId="29" applyNumberFormat="1" applyFont="1" applyFill="1" applyBorder="1"/>
    <xf numFmtId="167" fontId="18" fillId="9" borderId="17" xfId="29" applyNumberFormat="1" applyFont="1" applyFill="1" applyBorder="1"/>
    <xf numFmtId="167" fontId="45" fillId="9" borderId="17" xfId="29" applyNumberFormat="1" applyFont="1" applyFill="1" applyBorder="1"/>
    <xf numFmtId="167" fontId="16" fillId="0" borderId="17" xfId="31" applyNumberFormat="1" applyFont="1" applyFill="1" applyBorder="1" applyAlignment="1">
      <alignment vertical="center" wrapText="1"/>
    </xf>
    <xf numFmtId="167" fontId="18" fillId="4" borderId="17" xfId="29" applyNumberFormat="1" applyFont="1" applyFill="1" applyBorder="1"/>
    <xf numFmtId="167" fontId="18" fillId="5" borderId="17" xfId="29" applyNumberFormat="1" applyFont="1" applyFill="1" applyBorder="1"/>
    <xf numFmtId="167" fontId="16" fillId="0" borderId="17" xfId="31" applyNumberFormat="1" applyFont="1" applyFill="1" applyBorder="1" applyAlignment="1">
      <alignment horizontal="center" vertical="center"/>
    </xf>
    <xf numFmtId="167" fontId="16" fillId="0" borderId="18" xfId="31" applyNumberFormat="1" applyFont="1" applyFill="1" applyBorder="1" applyAlignment="1" applyProtection="1">
      <alignment horizontal="left" vertical="center" wrapText="1"/>
    </xf>
    <xf numFmtId="167" fontId="16" fillId="7" borderId="17" xfId="29" applyNumberFormat="1" applyFont="1" applyFill="1" applyBorder="1"/>
    <xf numFmtId="167" fontId="16" fillId="0" borderId="19" xfId="29" applyNumberFormat="1" applyFont="1" applyFill="1" applyBorder="1" applyAlignment="1"/>
    <xf numFmtId="167" fontId="16" fillId="0" borderId="20" xfId="29" applyNumberFormat="1" applyFont="1" applyFill="1" applyBorder="1" applyAlignment="1"/>
    <xf numFmtId="167" fontId="47" fillId="0" borderId="17" xfId="31" applyNumberFormat="1" applyFont="1" applyFill="1" applyBorder="1" applyAlignment="1">
      <alignment horizontal="center" vertical="center"/>
    </xf>
    <xf numFmtId="167" fontId="46" fillId="9" borderId="17" xfId="31" applyNumberFormat="1" applyFont="1" applyFill="1" applyBorder="1" applyAlignment="1">
      <alignment vertical="center" wrapText="1"/>
    </xf>
    <xf numFmtId="167" fontId="46" fillId="9" borderId="17" xfId="31" applyNumberFormat="1" applyFont="1" applyFill="1" applyBorder="1" applyAlignment="1" applyProtection="1">
      <alignment horizontal="left" vertical="center" wrapText="1"/>
    </xf>
    <xf numFmtId="167" fontId="47" fillId="9" borderId="17" xfId="29" applyNumberFormat="1" applyFont="1" applyFill="1" applyBorder="1"/>
    <xf numFmtId="167" fontId="46" fillId="9" borderId="17" xfId="29" applyNumberFormat="1" applyFont="1" applyFill="1" applyBorder="1"/>
    <xf numFmtId="167" fontId="16" fillId="0" borderId="17" xfId="31" quotePrefix="1" applyNumberFormat="1" applyFont="1" applyFill="1" applyBorder="1" applyAlignment="1" applyProtection="1">
      <alignment horizontal="left" vertical="center" wrapText="1"/>
    </xf>
    <xf numFmtId="167" fontId="16" fillId="0" borderId="18" xfId="31" applyNumberFormat="1" applyFont="1" applyFill="1" applyBorder="1" applyAlignment="1">
      <alignment horizontal="center" vertical="center"/>
    </xf>
    <xf numFmtId="167" fontId="16" fillId="0" borderId="18" xfId="31" quotePrefix="1" applyNumberFormat="1" applyFont="1" applyFill="1" applyBorder="1" applyAlignment="1" applyProtection="1">
      <alignment horizontal="left" vertical="center" wrapText="1"/>
    </xf>
    <xf numFmtId="167" fontId="16" fillId="0" borderId="17" xfId="31" applyNumberFormat="1" applyFont="1" applyFill="1" applyBorder="1" applyAlignment="1" applyProtection="1">
      <alignment horizontal="left" vertical="center" wrapText="1"/>
      <protection locked="0"/>
    </xf>
    <xf numFmtId="167" fontId="16" fillId="0" borderId="17" xfId="31" applyNumberFormat="1" applyFont="1" applyFill="1" applyBorder="1" applyAlignment="1" applyProtection="1">
      <alignment horizontal="left" vertical="center"/>
      <protection locked="0"/>
    </xf>
    <xf numFmtId="167" fontId="16" fillId="0" borderId="18" xfId="31" applyNumberFormat="1" applyFont="1" applyFill="1" applyBorder="1" applyAlignment="1" applyProtection="1">
      <alignment horizontal="left" vertical="center" wrapText="1"/>
      <protection locked="0"/>
    </xf>
    <xf numFmtId="166" fontId="30" fillId="0" borderId="1" xfId="0" applyNumberFormat="1" applyFont="1" applyBorder="1" applyAlignment="1">
      <alignment horizontal="right" vertical="center"/>
    </xf>
    <xf numFmtId="166" fontId="0" fillId="2" borderId="0" xfId="0" applyNumberFormat="1" applyFill="1"/>
    <xf numFmtId="0" fontId="0" fillId="7" borderId="0" xfId="0" applyFill="1"/>
    <xf numFmtId="0" fontId="15" fillId="7" borderId="3" xfId="0" applyFont="1" applyFill="1" applyBorder="1" applyAlignment="1">
      <alignment horizontal="justify" vertical="center"/>
    </xf>
    <xf numFmtId="166" fontId="30" fillId="7" borderId="1" xfId="1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right" vertical="center"/>
    </xf>
    <xf numFmtId="0" fontId="26" fillId="2" borderId="6" xfId="0" applyFont="1" applyFill="1" applyBorder="1" applyAlignment="1">
      <alignment horizontal="center" vertical="center" wrapText="1"/>
    </xf>
    <xf numFmtId="0" fontId="18" fillId="10" borderId="1" xfId="27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justify" vertical="center"/>
    </xf>
    <xf numFmtId="166" fontId="26" fillId="10" borderId="1" xfId="1" applyNumberFormat="1" applyFont="1" applyFill="1" applyBorder="1" applyAlignment="1">
      <alignment horizontal="right" vertical="center"/>
    </xf>
    <xf numFmtId="0" fontId="26" fillId="10" borderId="1" xfId="0" applyFont="1" applyFill="1" applyBorder="1" applyAlignment="1">
      <alignment horizontal="right" vertical="center"/>
    </xf>
    <xf numFmtId="2" fontId="30" fillId="10" borderId="1" xfId="0" applyNumberFormat="1" applyFont="1" applyFill="1" applyBorder="1" applyAlignment="1">
      <alignment horizontal="right" vertical="center"/>
    </xf>
    <xf numFmtId="166" fontId="26" fillId="10" borderId="1" xfId="0" applyNumberFormat="1" applyFont="1" applyFill="1" applyBorder="1" applyAlignment="1">
      <alignment horizontal="right" vertical="center"/>
    </xf>
    <xf numFmtId="166" fontId="30" fillId="10" borderId="1" xfId="0" applyNumberFormat="1" applyFont="1" applyFill="1" applyBorder="1" applyAlignment="1">
      <alignment horizontal="right" vertical="center"/>
    </xf>
    <xf numFmtId="0" fontId="0" fillId="10" borderId="0" xfId="0" applyFill="1"/>
    <xf numFmtId="0" fontId="26" fillId="10" borderId="1" xfId="0" applyFont="1" applyFill="1" applyBorder="1" applyAlignment="1">
      <alignment horizontal="center" vertical="center"/>
    </xf>
    <xf numFmtId="1" fontId="30" fillId="10" borderId="1" xfId="0" applyNumberFormat="1" applyFont="1" applyFill="1" applyBorder="1" applyAlignment="1">
      <alignment horizontal="right" vertical="center"/>
    </xf>
    <xf numFmtId="0" fontId="22" fillId="10" borderId="0" xfId="0" applyFont="1" applyFill="1"/>
    <xf numFmtId="0" fontId="18" fillId="10" borderId="1" xfId="27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justify" vertical="center"/>
    </xf>
    <xf numFmtId="165" fontId="26" fillId="10" borderId="1" xfId="1" applyFont="1" applyFill="1" applyBorder="1" applyAlignment="1">
      <alignment horizontal="right" vertical="center"/>
    </xf>
    <xf numFmtId="0" fontId="16" fillId="7" borderId="1" xfId="27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center"/>
    </xf>
    <xf numFmtId="166" fontId="30" fillId="0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167" fontId="16" fillId="7" borderId="17" xfId="31" applyNumberFormat="1" applyFont="1" applyFill="1" applyBorder="1" applyAlignment="1">
      <alignment horizontal="center" vertical="center"/>
    </xf>
    <xf numFmtId="167" fontId="16" fillId="7" borderId="17" xfId="31" applyNumberFormat="1" applyFont="1" applyFill="1" applyBorder="1" applyAlignment="1" applyProtection="1">
      <alignment horizontal="left" vertical="center" wrapText="1"/>
    </xf>
    <xf numFmtId="167" fontId="18" fillId="7" borderId="17" xfId="29" applyNumberFormat="1" applyFont="1" applyFill="1" applyBorder="1"/>
    <xf numFmtId="0" fontId="16" fillId="7" borderId="0" xfId="22" applyFont="1" applyFill="1"/>
    <xf numFmtId="166" fontId="26" fillId="0" borderId="1" xfId="1" applyNumberFormat="1" applyFont="1" applyFill="1" applyBorder="1" applyAlignment="1">
      <alignment horizontal="right" vertical="center"/>
    </xf>
    <xf numFmtId="0" fontId="16" fillId="0" borderId="1" xfId="27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justify" vertical="center"/>
    </xf>
    <xf numFmtId="166" fontId="30" fillId="10" borderId="1" xfId="1" applyNumberFormat="1" applyFont="1" applyFill="1" applyBorder="1" applyAlignment="1">
      <alignment horizontal="right" vertical="center"/>
    </xf>
    <xf numFmtId="165" fontId="26" fillId="0" borderId="1" xfId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right" vertical="center"/>
    </xf>
    <xf numFmtId="2" fontId="30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right" vertical="center"/>
    </xf>
    <xf numFmtId="166" fontId="30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3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/>
    </xf>
    <xf numFmtId="0" fontId="30" fillId="0" borderId="1" xfId="0" applyFont="1" applyFill="1" applyBorder="1" applyAlignment="1">
      <alignment horizontal="right" vertical="center"/>
    </xf>
    <xf numFmtId="166" fontId="0" fillId="0" borderId="0" xfId="0" applyNumberFormat="1" applyFill="1"/>
    <xf numFmtId="166" fontId="30" fillId="0" borderId="1" xfId="1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26" fillId="2" borderId="7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0" fillId="0" borderId="0" xfId="27" applyFont="1" applyAlignment="1">
      <alignment horizontal="center" vertical="center" wrapText="1"/>
    </xf>
    <xf numFmtId="0" fontId="19" fillId="0" borderId="0" xfId="27" applyFont="1" applyAlignment="1">
      <alignment horizontal="center" vertical="center" wrapText="1"/>
    </xf>
    <xf numFmtId="0" fontId="11" fillId="0" borderId="4" xfId="27" applyFont="1" applyBorder="1" applyAlignment="1">
      <alignment horizontal="center" vertical="center" wrapText="1"/>
    </xf>
    <xf numFmtId="0" fontId="11" fillId="0" borderId="8" xfId="27" applyFont="1" applyBorder="1" applyAlignment="1">
      <alignment horizontal="center" vertical="center" wrapText="1"/>
    </xf>
    <xf numFmtId="0" fontId="11" fillId="0" borderId="2" xfId="27" applyFont="1" applyBorder="1" applyAlignment="1">
      <alignment horizontal="center" vertical="center" wrapText="1"/>
    </xf>
    <xf numFmtId="0" fontId="11" fillId="0" borderId="3" xfId="27" applyFont="1" applyBorder="1" applyAlignment="1">
      <alignment horizontal="center" vertical="center" wrapText="1"/>
    </xf>
    <xf numFmtId="0" fontId="11" fillId="0" borderId="6" xfId="27" applyFont="1" applyBorder="1" applyAlignment="1">
      <alignment horizontal="center" vertical="center" wrapText="1"/>
    </xf>
    <xf numFmtId="0" fontId="11" fillId="0" borderId="5" xfId="27" applyFont="1" applyBorder="1" applyAlignment="1">
      <alignment horizontal="center" vertical="center" wrapText="1"/>
    </xf>
    <xf numFmtId="0" fontId="11" fillId="0" borderId="1" xfId="27" applyFont="1" applyBorder="1" applyAlignment="1">
      <alignment horizontal="center" vertical="center" wrapText="1"/>
    </xf>
    <xf numFmtId="0" fontId="13" fillId="0" borderId="7" xfId="27" applyFont="1" applyBorder="1" applyAlignment="1">
      <alignment horizontal="right" vertical="center" wrapText="1"/>
    </xf>
    <xf numFmtId="0" fontId="50" fillId="0" borderId="0" xfId="22" applyFont="1" applyAlignment="1">
      <alignment horizontal="center" wrapText="1"/>
    </xf>
    <xf numFmtId="0" fontId="50" fillId="0" borderId="0" xfId="22" applyFont="1" applyAlignment="1">
      <alignment horizontal="center"/>
    </xf>
    <xf numFmtId="0" fontId="44" fillId="3" borderId="4" xfId="22" applyFont="1" applyFill="1" applyBorder="1" applyAlignment="1">
      <alignment horizontal="center" vertical="center" wrapText="1"/>
    </xf>
    <xf numFmtId="0" fontId="44" fillId="3" borderId="8" xfId="22" applyFont="1" applyFill="1" applyBorder="1" applyAlignment="1">
      <alignment horizontal="center" vertical="center" wrapText="1"/>
    </xf>
    <xf numFmtId="0" fontId="44" fillId="3" borderId="2" xfId="22" applyFont="1" applyFill="1" applyBorder="1" applyAlignment="1">
      <alignment horizontal="center" vertical="center" wrapText="1"/>
    </xf>
    <xf numFmtId="0" fontId="52" fillId="0" borderId="0" xfId="22" applyFont="1" applyAlignment="1">
      <alignment horizontal="center"/>
    </xf>
    <xf numFmtId="0" fontId="53" fillId="3" borderId="10" xfId="22" applyFont="1" applyFill="1" applyBorder="1" applyAlignment="1">
      <alignment horizontal="center" vertical="center" wrapText="1"/>
    </xf>
    <xf numFmtId="0" fontId="53" fillId="3" borderId="9" xfId="22" applyFont="1" applyFill="1" applyBorder="1" applyAlignment="1">
      <alignment horizontal="center" vertical="center" wrapText="1"/>
    </xf>
    <xf numFmtId="0" fontId="53" fillId="3" borderId="11" xfId="22" applyFont="1" applyFill="1" applyBorder="1" applyAlignment="1">
      <alignment horizontal="center" vertical="center" wrapText="1"/>
    </xf>
    <xf numFmtId="0" fontId="53" fillId="3" borderId="14" xfId="22" applyFont="1" applyFill="1" applyBorder="1" applyAlignment="1">
      <alignment horizontal="center" vertical="center" wrapText="1"/>
    </xf>
    <xf numFmtId="0" fontId="53" fillId="3" borderId="7" xfId="22" applyFont="1" applyFill="1" applyBorder="1" applyAlignment="1">
      <alignment horizontal="center" vertical="center" wrapText="1"/>
    </xf>
    <xf numFmtId="0" fontId="53" fillId="3" borderId="15" xfId="22" applyFont="1" applyFill="1" applyBorder="1" applyAlignment="1">
      <alignment horizontal="center" vertical="center" wrapText="1"/>
    </xf>
    <xf numFmtId="0" fontId="54" fillId="3" borderId="1" xfId="22" applyFont="1" applyFill="1" applyBorder="1" applyAlignment="1">
      <alignment horizontal="center" vertical="center" wrapText="1"/>
    </xf>
    <xf numFmtId="0" fontId="44" fillId="3" borderId="3" xfId="22" applyFont="1" applyFill="1" applyBorder="1" applyAlignment="1">
      <alignment horizontal="center" vertical="center" wrapText="1"/>
    </xf>
    <xf numFmtId="0" fontId="44" fillId="3" borderId="5" xfId="22" applyFont="1" applyFill="1" applyBorder="1" applyAlignment="1">
      <alignment horizontal="center" vertical="center" wrapText="1"/>
    </xf>
    <xf numFmtId="0" fontId="26" fillId="0" borderId="1" xfId="22" applyFont="1" applyBorder="1" applyAlignment="1">
      <alignment horizontal="center" vertical="center" wrapText="1"/>
    </xf>
    <xf numFmtId="0" fontId="53" fillId="3" borderId="3" xfId="22" applyFont="1" applyFill="1" applyBorder="1" applyAlignment="1">
      <alignment horizontal="center" vertical="center" wrapText="1"/>
    </xf>
    <xf numFmtId="0" fontId="53" fillId="3" borderId="6" xfId="22" applyFont="1" applyFill="1" applyBorder="1" applyAlignment="1">
      <alignment horizontal="center" vertical="center" wrapText="1"/>
    </xf>
    <xf numFmtId="0" fontId="53" fillId="3" borderId="5" xfId="22" applyFont="1" applyFill="1" applyBorder="1" applyAlignment="1">
      <alignment horizontal="center" vertical="center" wrapText="1"/>
    </xf>
    <xf numFmtId="0" fontId="53" fillId="3" borderId="12" xfId="22" applyFont="1" applyFill="1" applyBorder="1" applyAlignment="1">
      <alignment horizontal="center" vertical="center" wrapText="1"/>
    </xf>
    <xf numFmtId="0" fontId="53" fillId="3" borderId="0" xfId="22" applyFont="1" applyFill="1" applyAlignment="1">
      <alignment horizontal="center" vertical="center" wrapText="1"/>
    </xf>
    <xf numFmtId="0" fontId="53" fillId="3" borderId="13" xfId="22" applyFont="1" applyFill="1" applyBorder="1" applyAlignment="1">
      <alignment horizontal="center" vertical="center" wrapText="1"/>
    </xf>
    <xf numFmtId="167" fontId="16" fillId="0" borderId="19" xfId="29" applyNumberFormat="1" applyFont="1" applyFill="1" applyBorder="1" applyAlignment="1">
      <alignment horizontal="center"/>
    </xf>
    <xf numFmtId="167" fontId="16" fillId="0" borderId="20" xfId="29" applyNumberFormat="1" applyFont="1" applyFill="1" applyBorder="1" applyAlignment="1">
      <alignment horizontal="center"/>
    </xf>
    <xf numFmtId="0" fontId="53" fillId="3" borderId="1" xfId="22" applyFont="1" applyFill="1" applyBorder="1" applyAlignment="1">
      <alignment horizontal="center" vertical="center" wrapText="1"/>
    </xf>
    <xf numFmtId="166" fontId="56" fillId="10" borderId="0" xfId="1" applyNumberFormat="1" applyFont="1" applyFill="1" applyAlignment="1"/>
    <xf numFmtId="166" fontId="21" fillId="0" borderId="0" xfId="1" applyNumberFormat="1" applyFont="1" applyAlignment="1"/>
    <xf numFmtId="166" fontId="21" fillId="10" borderId="0" xfId="1" applyNumberFormat="1" applyFont="1" applyFill="1" applyAlignment="1"/>
    <xf numFmtId="166" fontId="21" fillId="0" borderId="0" xfId="1" applyNumberFormat="1" applyFont="1" applyFill="1" applyAlignment="1"/>
  </cellXfs>
  <cellStyles count="32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31" xr:uid="{00000000-0005-0000-0000-000006000000}"/>
    <cellStyle name="Comma 5" xfId="29" xr:uid="{00000000-0005-0000-0000-000007000000}"/>
    <cellStyle name="Comma 5 2" xfId="7" xr:uid="{00000000-0005-0000-0000-000008000000}"/>
    <cellStyle name="Comma 7" xfId="8" xr:uid="{00000000-0005-0000-0000-000009000000}"/>
    <cellStyle name="Comma 7 3" xfId="9" xr:uid="{00000000-0005-0000-0000-00000A000000}"/>
    <cellStyle name="Comma 8" xfId="10" xr:uid="{00000000-0005-0000-0000-00000B000000}"/>
    <cellStyle name="Comma 9" xfId="11" xr:uid="{00000000-0005-0000-0000-00000C000000}"/>
    <cellStyle name="Excel Built-in Normal" xfId="12" xr:uid="{00000000-0005-0000-0000-00000D000000}"/>
    <cellStyle name="Normal" xfId="0" builtinId="0"/>
    <cellStyle name="Normal 10" xfId="13" xr:uid="{00000000-0005-0000-0000-00000F000000}"/>
    <cellStyle name="Normal 10 2" xfId="14" xr:uid="{00000000-0005-0000-0000-000010000000}"/>
    <cellStyle name="Normal 10 3" xfId="15" xr:uid="{00000000-0005-0000-0000-000011000000}"/>
    <cellStyle name="Normal 11" xfId="16" xr:uid="{00000000-0005-0000-0000-000012000000}"/>
    <cellStyle name="Normal 19" xfId="17" xr:uid="{00000000-0005-0000-0000-000013000000}"/>
    <cellStyle name="Normal 2" xfId="18" xr:uid="{00000000-0005-0000-0000-000014000000}"/>
    <cellStyle name="Normal 2 2" xfId="19" xr:uid="{00000000-0005-0000-0000-000015000000}"/>
    <cellStyle name="Normal 2 2 2" xfId="20" xr:uid="{00000000-0005-0000-0000-000016000000}"/>
    <cellStyle name="Normal 2 3" xfId="21" xr:uid="{00000000-0005-0000-0000-000017000000}"/>
    <cellStyle name="Normal 2 4" xfId="22" xr:uid="{00000000-0005-0000-0000-000018000000}"/>
    <cellStyle name="Normal 2 5" xfId="23" xr:uid="{00000000-0005-0000-0000-000019000000}"/>
    <cellStyle name="Normal 2_PHU LỤC HUONG DAN THUC HIEN 2015 (24-12)" xfId="24" xr:uid="{00000000-0005-0000-0000-00001A000000}"/>
    <cellStyle name="Normal 3" xfId="25" xr:uid="{00000000-0005-0000-0000-00001B000000}"/>
    <cellStyle name="Normal 3 2" xfId="26" xr:uid="{00000000-0005-0000-0000-00001C000000}"/>
    <cellStyle name="Normal 4" xfId="27" xr:uid="{00000000-0005-0000-0000-00001D000000}"/>
    <cellStyle name="Normal 4 2" xfId="28" xr:uid="{00000000-0005-0000-0000-00001E000000}"/>
    <cellStyle name="Normal 4 3" xfId="30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defaultGridColor="0" view="pageBreakPreview" colorId="0" workbookViewId="0"/>
  </sheetViews>
  <sheetFormatPr defaultRowHeight="14" x14ac:dyDescent="0.3"/>
  <sheetData/>
  <pageMargins left="0.7" right="0.7" top="0.75" bottom="0.75" header="0.3" footer="0.3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975-2E9B-4041-93E5-9C8A5D5A8CB0}">
  <dimension ref="A1:AQ31"/>
  <sheetViews>
    <sheetView topLeftCell="A4" zoomScale="60" zoomScaleNormal="60" workbookViewId="0">
      <selection sqref="A1:XFD1048576"/>
    </sheetView>
  </sheetViews>
  <sheetFormatPr defaultColWidth="8.83203125" defaultRowHeight="14.5" x14ac:dyDescent="0.35"/>
  <cols>
    <col min="1" max="1" width="2.83203125" style="9" customWidth="1"/>
    <col min="2" max="2" width="29.5" style="3" customWidth="1"/>
    <col min="3" max="3" width="6.5" style="3" customWidth="1"/>
    <col min="4" max="4" width="3.1640625" style="3" customWidth="1"/>
    <col min="5" max="5" width="7.5" style="3" customWidth="1"/>
    <col min="6" max="6" width="6.1640625" style="3" customWidth="1"/>
    <col min="7" max="7" width="5.83203125" style="1" customWidth="1"/>
    <col min="8" max="8" width="3.1640625" style="1" customWidth="1"/>
    <col min="9" max="9" width="12.5" style="3" customWidth="1"/>
    <col min="10" max="10" width="6.5" style="3" customWidth="1"/>
    <col min="11" max="11" width="10.5" style="1" customWidth="1"/>
    <col min="12" max="12" width="3.1640625" style="3" customWidth="1"/>
    <col min="13" max="13" width="13.33203125" style="3" customWidth="1"/>
    <col min="14" max="14" width="7.1640625" style="3" customWidth="1"/>
    <col min="15" max="15" width="9.83203125" style="3" customWidth="1"/>
    <col min="16" max="16" width="6.83203125" style="5" customWidth="1"/>
    <col min="17" max="17" width="9.1640625" style="5" customWidth="1"/>
    <col min="18" max="18" width="7" style="5" customWidth="1"/>
    <col min="19" max="19" width="7.1640625" style="5" customWidth="1"/>
    <col min="20" max="20" width="6.83203125" style="2" customWidth="1"/>
    <col min="21" max="21" width="5" style="2" customWidth="1"/>
    <col min="22" max="22" width="6.83203125" style="2" customWidth="1"/>
    <col min="23" max="23" width="11.83203125" style="2" customWidth="1"/>
    <col min="24" max="24" width="7.5" style="2" customWidth="1"/>
    <col min="25" max="25" width="9.83203125" style="2" customWidth="1"/>
    <col min="26" max="26" width="6.83203125" style="3" customWidth="1"/>
    <col min="27" max="27" width="7.5" style="3" customWidth="1"/>
    <col min="28" max="28" width="6.83203125" style="3" customWidth="1"/>
    <col min="29" max="29" width="9.83203125" style="3" customWidth="1"/>
    <col min="30" max="30" width="7.5" style="3" customWidth="1"/>
    <col min="31" max="31" width="4.83203125" style="3" customWidth="1"/>
    <col min="32" max="32" width="13" style="3" customWidth="1"/>
    <col min="33" max="33" width="9.1640625" style="3" customWidth="1"/>
    <col min="34" max="34" width="6.83203125" style="3" customWidth="1"/>
    <col min="35" max="35" width="10.1640625" style="3" customWidth="1"/>
    <col min="36" max="36" width="7.83203125" style="3" customWidth="1"/>
    <col min="37" max="37" width="5.5" style="3" customWidth="1"/>
    <col min="38" max="38" width="8.83203125" style="3"/>
    <col min="39" max="39" width="6" style="3" customWidth="1"/>
    <col min="40" max="40" width="8.83203125" style="3"/>
    <col min="41" max="41" width="5.83203125" style="3" customWidth="1"/>
    <col min="42" max="42" width="7.1640625" style="3" customWidth="1"/>
    <col min="43" max="43" width="9.5" style="3" bestFit="1" customWidth="1"/>
    <col min="44" max="16384" width="8.83203125" style="3"/>
  </cols>
  <sheetData>
    <row r="1" spans="1:43" ht="17.5" x14ac:dyDescent="0.3">
      <c r="A1" s="174" t="s">
        <v>267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</row>
    <row r="2" spans="1:43" s="4" customFormat="1" ht="34.5" customHeight="1" x14ac:dyDescent="0.3">
      <c r="A2" s="175" t="s">
        <v>274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</row>
    <row r="3" spans="1:43" ht="12" customHeight="1" x14ac:dyDescent="0.3">
      <c r="A3" s="28"/>
      <c r="B3" s="29"/>
      <c r="C3" s="29"/>
      <c r="D3" s="29"/>
      <c r="E3" s="29"/>
      <c r="F3" s="29"/>
      <c r="G3" s="30"/>
      <c r="H3" s="30"/>
      <c r="I3" s="29"/>
      <c r="J3" s="29"/>
      <c r="K3" s="30"/>
      <c r="L3" s="176"/>
      <c r="M3" s="176"/>
      <c r="N3" s="176"/>
      <c r="O3" s="31"/>
      <c r="P3" s="32"/>
      <c r="Q3" s="32"/>
      <c r="R3" s="32"/>
      <c r="S3" s="33"/>
      <c r="T3" s="34"/>
      <c r="U3" s="34"/>
      <c r="V3" s="34"/>
      <c r="W3" s="34"/>
      <c r="X3" s="34"/>
      <c r="Y3" s="34"/>
      <c r="Z3" s="29"/>
      <c r="AA3" s="29"/>
      <c r="AB3" s="28"/>
      <c r="AC3" s="29"/>
      <c r="AD3" s="35" t="s">
        <v>54</v>
      </c>
      <c r="AE3" s="35"/>
      <c r="AF3" s="35"/>
    </row>
    <row r="4" spans="1:43" ht="20" customHeight="1" x14ac:dyDescent="0.3">
      <c r="A4" s="177" t="s">
        <v>17</v>
      </c>
      <c r="B4" s="180" t="s">
        <v>11</v>
      </c>
      <c r="C4" s="169" t="s">
        <v>62</v>
      </c>
      <c r="D4" s="170"/>
      <c r="E4" s="170"/>
      <c r="F4" s="170"/>
      <c r="G4" s="170"/>
      <c r="H4" s="170"/>
      <c r="I4" s="170"/>
      <c r="J4" s="170"/>
      <c r="K4" s="170"/>
      <c r="L4" s="171"/>
      <c r="M4" s="169" t="s">
        <v>15</v>
      </c>
      <c r="N4" s="170"/>
      <c r="O4" s="170"/>
      <c r="P4" s="170"/>
      <c r="Q4" s="170"/>
      <c r="R4" s="170"/>
      <c r="S4" s="170"/>
      <c r="T4" s="170"/>
      <c r="U4" s="170"/>
      <c r="V4" s="171"/>
      <c r="W4" s="169" t="s">
        <v>16</v>
      </c>
      <c r="X4" s="170"/>
      <c r="Y4" s="170"/>
      <c r="Z4" s="170"/>
      <c r="AA4" s="170"/>
      <c r="AB4" s="170"/>
      <c r="AC4" s="170"/>
      <c r="AD4" s="170"/>
      <c r="AE4" s="170"/>
      <c r="AF4" s="171"/>
      <c r="AG4" s="169" t="s">
        <v>65</v>
      </c>
      <c r="AH4" s="170"/>
      <c r="AI4" s="170"/>
      <c r="AJ4" s="170"/>
      <c r="AK4" s="170"/>
      <c r="AL4" s="170"/>
      <c r="AM4" s="170"/>
      <c r="AN4" s="170"/>
      <c r="AO4" s="170"/>
      <c r="AP4" s="171"/>
    </row>
    <row r="5" spans="1:43" ht="20" customHeight="1" x14ac:dyDescent="0.3">
      <c r="A5" s="178"/>
      <c r="B5" s="181"/>
      <c r="C5" s="169" t="s">
        <v>13</v>
      </c>
      <c r="D5" s="170"/>
      <c r="E5" s="170"/>
      <c r="F5" s="171"/>
      <c r="G5" s="169" t="s">
        <v>14</v>
      </c>
      <c r="H5" s="170"/>
      <c r="I5" s="170"/>
      <c r="J5" s="171"/>
      <c r="K5" s="172" t="s">
        <v>6</v>
      </c>
      <c r="L5" s="173"/>
      <c r="M5" s="169" t="s">
        <v>13</v>
      </c>
      <c r="N5" s="170"/>
      <c r="O5" s="170"/>
      <c r="P5" s="171"/>
      <c r="Q5" s="169" t="s">
        <v>14</v>
      </c>
      <c r="R5" s="170"/>
      <c r="S5" s="170"/>
      <c r="T5" s="171"/>
      <c r="U5" s="172" t="s">
        <v>6</v>
      </c>
      <c r="V5" s="173"/>
      <c r="W5" s="169" t="s">
        <v>13</v>
      </c>
      <c r="X5" s="170"/>
      <c r="Y5" s="170"/>
      <c r="Z5" s="171"/>
      <c r="AA5" s="169" t="s">
        <v>14</v>
      </c>
      <c r="AB5" s="170"/>
      <c r="AC5" s="170"/>
      <c r="AD5" s="171"/>
      <c r="AE5" s="169" t="s">
        <v>6</v>
      </c>
      <c r="AF5" s="171"/>
      <c r="AG5" s="169" t="s">
        <v>13</v>
      </c>
      <c r="AH5" s="170"/>
      <c r="AI5" s="170"/>
      <c r="AJ5" s="171"/>
      <c r="AK5" s="169" t="s">
        <v>14</v>
      </c>
      <c r="AL5" s="170"/>
      <c r="AM5" s="170"/>
      <c r="AN5" s="171"/>
      <c r="AO5" s="169" t="s">
        <v>6</v>
      </c>
      <c r="AP5" s="171"/>
    </row>
    <row r="6" spans="1:43" ht="20" customHeight="1" x14ac:dyDescent="0.3">
      <c r="A6" s="178"/>
      <c r="B6" s="181"/>
      <c r="C6" s="162" t="s">
        <v>0</v>
      </c>
      <c r="D6" s="163"/>
      <c r="E6" s="162" t="s">
        <v>9</v>
      </c>
      <c r="F6" s="163"/>
      <c r="G6" s="162" t="s">
        <v>0</v>
      </c>
      <c r="H6" s="163"/>
      <c r="I6" s="162" t="s">
        <v>9</v>
      </c>
      <c r="J6" s="163"/>
      <c r="K6" s="8"/>
      <c r="L6" s="8"/>
      <c r="M6" s="162" t="s">
        <v>0</v>
      </c>
      <c r="N6" s="163"/>
      <c r="O6" s="162" t="s">
        <v>9</v>
      </c>
      <c r="P6" s="163"/>
      <c r="Q6" s="167" t="s">
        <v>0</v>
      </c>
      <c r="R6" s="167"/>
      <c r="S6" s="168" t="s">
        <v>9</v>
      </c>
      <c r="T6" s="163"/>
      <c r="U6" s="8"/>
      <c r="V6" s="8"/>
      <c r="W6" s="162" t="s">
        <v>0</v>
      </c>
      <c r="X6" s="163"/>
      <c r="Y6" s="162" t="s">
        <v>9</v>
      </c>
      <c r="Z6" s="163"/>
      <c r="AA6" s="162" t="s">
        <v>0</v>
      </c>
      <c r="AB6" s="163"/>
      <c r="AC6" s="162" t="s">
        <v>9</v>
      </c>
      <c r="AD6" s="163"/>
      <c r="AE6" s="8"/>
      <c r="AF6" s="8"/>
      <c r="AG6" s="162" t="s">
        <v>0</v>
      </c>
      <c r="AH6" s="163"/>
      <c r="AI6" s="162" t="s">
        <v>9</v>
      </c>
      <c r="AJ6" s="163"/>
      <c r="AK6" s="162" t="s">
        <v>0</v>
      </c>
      <c r="AL6" s="163"/>
      <c r="AM6" s="162" t="s">
        <v>9</v>
      </c>
      <c r="AN6" s="163"/>
      <c r="AO6" s="8"/>
      <c r="AP6" s="8"/>
    </row>
    <row r="7" spans="1:43" ht="29.5" customHeight="1" x14ac:dyDescent="0.3">
      <c r="A7" s="179"/>
      <c r="B7" s="182"/>
      <c r="C7" s="145" t="s">
        <v>66</v>
      </c>
      <c r="D7" s="145" t="s">
        <v>12</v>
      </c>
      <c r="E7" s="145" t="s">
        <v>66</v>
      </c>
      <c r="F7" s="145" t="s">
        <v>12</v>
      </c>
      <c r="G7" s="145" t="s">
        <v>66</v>
      </c>
      <c r="H7" s="145" t="s">
        <v>12</v>
      </c>
      <c r="I7" s="145" t="s">
        <v>66</v>
      </c>
      <c r="J7" s="39" t="s">
        <v>63</v>
      </c>
      <c r="K7" s="145" t="s">
        <v>66</v>
      </c>
      <c r="L7" s="145" t="s">
        <v>12</v>
      </c>
      <c r="M7" s="145" t="s">
        <v>66</v>
      </c>
      <c r="N7" s="39" t="s">
        <v>63</v>
      </c>
      <c r="O7" s="145" t="s">
        <v>66</v>
      </c>
      <c r="P7" s="39" t="s">
        <v>63</v>
      </c>
      <c r="Q7" s="145" t="s">
        <v>66</v>
      </c>
      <c r="R7" s="39" t="s">
        <v>63</v>
      </c>
      <c r="S7" s="145" t="s">
        <v>66</v>
      </c>
      <c r="T7" s="39" t="s">
        <v>63</v>
      </c>
      <c r="U7" s="145" t="s">
        <v>66</v>
      </c>
      <c r="V7" s="39" t="s">
        <v>63</v>
      </c>
      <c r="W7" s="145" t="s">
        <v>66</v>
      </c>
      <c r="X7" s="39" t="s">
        <v>63</v>
      </c>
      <c r="Y7" s="145" t="s">
        <v>66</v>
      </c>
      <c r="Z7" s="39" t="s">
        <v>63</v>
      </c>
      <c r="AA7" s="145" t="s">
        <v>66</v>
      </c>
      <c r="AB7" s="39" t="s">
        <v>63</v>
      </c>
      <c r="AC7" s="145" t="s">
        <v>66</v>
      </c>
      <c r="AD7" s="39" t="s">
        <v>63</v>
      </c>
      <c r="AE7" s="145" t="s">
        <v>66</v>
      </c>
      <c r="AF7" s="39" t="s">
        <v>63</v>
      </c>
      <c r="AG7" s="145" t="s">
        <v>66</v>
      </c>
      <c r="AH7" s="39" t="s">
        <v>63</v>
      </c>
      <c r="AI7" s="145" t="s">
        <v>66</v>
      </c>
      <c r="AJ7" s="39" t="s">
        <v>63</v>
      </c>
      <c r="AK7" s="145" t="s">
        <v>66</v>
      </c>
      <c r="AL7" s="39" t="s">
        <v>63</v>
      </c>
      <c r="AM7" s="145" t="s">
        <v>66</v>
      </c>
      <c r="AN7" s="39" t="s">
        <v>63</v>
      </c>
      <c r="AO7" s="145" t="s">
        <v>66</v>
      </c>
      <c r="AP7" s="39" t="s">
        <v>63</v>
      </c>
    </row>
    <row r="8" spans="1:43" customFormat="1" ht="18.75" customHeight="1" x14ac:dyDescent="0.3">
      <c r="A8" s="36"/>
      <c r="B8" s="37" t="s">
        <v>1</v>
      </c>
      <c r="C8" s="40">
        <f>C9+C12+C15+C18+C22+C23+C26</f>
        <v>0</v>
      </c>
      <c r="D8" s="40"/>
      <c r="E8" s="40">
        <f>E9+E12+E15+E18+E22+E23+E26</f>
        <v>0</v>
      </c>
      <c r="F8" s="40"/>
      <c r="G8" s="40">
        <f>G9+G12+G15+G18+G22+G23+G26</f>
        <v>0</v>
      </c>
      <c r="H8" s="40"/>
      <c r="I8" s="40">
        <f>I9+I12+I15+I18+I22+I23+I26</f>
        <v>0</v>
      </c>
      <c r="J8" s="40"/>
      <c r="K8" s="40">
        <f>K9+K12+K15+K18+K22+K23+K26</f>
        <v>0</v>
      </c>
      <c r="L8" s="40"/>
      <c r="M8" s="40">
        <f>M9+M12+M15+M18+M22+M23+M26</f>
        <v>71570</v>
      </c>
      <c r="N8" s="40">
        <f>N9</f>
        <v>100</v>
      </c>
      <c r="O8" s="40">
        <f>O9+O12+O15+O18+O23+O26</f>
        <v>12960</v>
      </c>
      <c r="P8" s="40">
        <f>P9</f>
        <v>100</v>
      </c>
      <c r="Q8" s="40">
        <f>Q9+Q12+Q15+Q18+Q22+Q23+Q26</f>
        <v>0</v>
      </c>
      <c r="R8" s="40">
        <f>R9+R12+R15+R18+R22+R23+R26</f>
        <v>0</v>
      </c>
      <c r="S8" s="40">
        <f>S9+S12+S15+S18+S22+S23+S26</f>
        <v>0</v>
      </c>
      <c r="T8" s="40">
        <f>T9+T12+T15+T18+T22+T23+T26</f>
        <v>0</v>
      </c>
      <c r="U8" s="40"/>
      <c r="V8" s="40">
        <f>V9+V12+V15+V18+V22+V23+V26</f>
        <v>0</v>
      </c>
      <c r="W8" s="40">
        <f>W9+W12+W15+W18+W22+W23+W26</f>
        <v>116200</v>
      </c>
      <c r="X8" s="40">
        <f>X9</f>
        <v>100</v>
      </c>
      <c r="Y8" s="40">
        <f>Y9+Y12+Y15+Y18+Y22+Y23+Y26</f>
        <v>44928</v>
      </c>
      <c r="Z8" s="40">
        <f>Z9</f>
        <v>100</v>
      </c>
      <c r="AA8" s="40">
        <f>AA9</f>
        <v>1000</v>
      </c>
      <c r="AB8" s="40">
        <f>AB9+AB12+AB15+AB18+AB22+AB23+AB26</f>
        <v>0</v>
      </c>
      <c r="AC8" s="40">
        <f>AC9+AC12+AC15+AC18+AC22+AC23+AC26</f>
        <v>0</v>
      </c>
      <c r="AD8" s="40">
        <f>AD9+AD12+AD15+AD18+AD22+AD23+AD26</f>
        <v>0</v>
      </c>
      <c r="AE8" s="40"/>
      <c r="AF8" s="40">
        <f>AF9+AF12+AF15+AF18+AF22+AF23+AF26</f>
        <v>0</v>
      </c>
      <c r="AG8" s="40">
        <f>AG9+AG12+AG15+AG18+AG22+AG23+AG26</f>
        <v>85417</v>
      </c>
      <c r="AH8" s="40">
        <f>AH9</f>
        <v>100</v>
      </c>
      <c r="AI8" s="40">
        <f>AI9+AI12+AI15+AI18+AI22+AI23+AI26</f>
        <v>51957</v>
      </c>
      <c r="AJ8" s="40">
        <f>AJ9</f>
        <v>100</v>
      </c>
      <c r="AK8" s="40"/>
      <c r="AL8" s="40">
        <f>AL9+AL12+AL15+AL18+AL22+AL23+AL26</f>
        <v>0</v>
      </c>
      <c r="AM8" s="40">
        <f>AM9+AM12+AM15+AM18+AM22+AM23+AM26</f>
        <v>0</v>
      </c>
      <c r="AN8" s="40">
        <f>AN9+AN12+AN15+AN18+AN22+AN23+AN26</f>
        <v>0</v>
      </c>
      <c r="AO8" s="40">
        <f>AO9+AO12+AO15+AO18+AO22+AO23+AO26</f>
        <v>0</v>
      </c>
      <c r="AP8" s="40">
        <f>AP9+AP12+AP15+AP18+AP22+AP23+AP26</f>
        <v>0</v>
      </c>
    </row>
    <row r="9" spans="1:43" s="127" customFormat="1" ht="39" x14ac:dyDescent="0.3">
      <c r="A9" s="128" t="s">
        <v>2</v>
      </c>
      <c r="B9" s="121" t="s">
        <v>18</v>
      </c>
      <c r="C9" s="123"/>
      <c r="D9" s="123"/>
      <c r="E9" s="122"/>
      <c r="F9" s="124"/>
      <c r="G9" s="123"/>
      <c r="H9" s="124"/>
      <c r="I9" s="133"/>
      <c r="J9" s="124"/>
      <c r="K9" s="125"/>
      <c r="L9" s="126"/>
      <c r="M9" s="122">
        <f>M11</f>
        <v>71570</v>
      </c>
      <c r="N9" s="126">
        <f>N11</f>
        <v>100</v>
      </c>
      <c r="O9" s="122">
        <f>O11</f>
        <v>2085</v>
      </c>
      <c r="P9" s="126">
        <v>100</v>
      </c>
      <c r="Q9" s="122"/>
      <c r="R9" s="126"/>
      <c r="S9" s="122"/>
      <c r="T9" s="124"/>
      <c r="U9" s="122"/>
      <c r="V9" s="124"/>
      <c r="W9" s="122">
        <f>W10+W11</f>
        <v>116200</v>
      </c>
      <c r="X9" s="147">
        <v>100</v>
      </c>
      <c r="Y9" s="122">
        <f>Y10+Y11</f>
        <v>11620</v>
      </c>
      <c r="Z9" s="147">
        <v>100</v>
      </c>
      <c r="AA9" s="122">
        <v>1000</v>
      </c>
      <c r="AB9" s="124"/>
      <c r="AC9" s="122"/>
      <c r="AD9" s="124"/>
      <c r="AE9" s="122"/>
      <c r="AF9" s="124"/>
      <c r="AG9" s="122">
        <f>AG10+AG11</f>
        <v>85417</v>
      </c>
      <c r="AH9" s="147">
        <v>100</v>
      </c>
      <c r="AI9" s="122">
        <f>AI10+AI11</f>
        <v>9686</v>
      </c>
      <c r="AJ9" s="122">
        <v>100</v>
      </c>
      <c r="AK9" s="122"/>
      <c r="AL9" s="147"/>
      <c r="AM9" s="122"/>
      <c r="AN9" s="147"/>
      <c r="AO9" s="122"/>
      <c r="AP9" s="147"/>
    </row>
    <row r="10" spans="1:43" s="155" customFormat="1" ht="39" x14ac:dyDescent="0.3">
      <c r="A10" s="149"/>
      <c r="B10" s="150" t="s">
        <v>19</v>
      </c>
      <c r="C10" s="151"/>
      <c r="D10" s="151"/>
      <c r="E10" s="143"/>
      <c r="F10" s="152"/>
      <c r="G10" s="151"/>
      <c r="H10" s="152"/>
      <c r="I10" s="148"/>
      <c r="J10" s="152"/>
      <c r="K10" s="153"/>
      <c r="L10" s="154"/>
      <c r="M10" s="143"/>
      <c r="N10" s="154"/>
      <c r="O10" s="143"/>
      <c r="P10" s="154"/>
      <c r="Q10" s="143"/>
      <c r="R10" s="154"/>
      <c r="S10" s="143"/>
      <c r="T10" s="152"/>
      <c r="U10" s="143"/>
      <c r="V10" s="152"/>
      <c r="W10" s="136">
        <v>45500</v>
      </c>
      <c r="X10" s="136"/>
      <c r="Y10" s="136">
        <v>4550</v>
      </c>
      <c r="Z10" s="136"/>
      <c r="AA10" s="143"/>
      <c r="AB10" s="152"/>
      <c r="AC10" s="143"/>
      <c r="AD10" s="152"/>
      <c r="AE10" s="143"/>
      <c r="AF10" s="152"/>
      <c r="AG10" s="136">
        <v>55117</v>
      </c>
      <c r="AH10" s="136"/>
      <c r="AI10" s="136">
        <v>6656</v>
      </c>
      <c r="AJ10" s="136"/>
      <c r="AK10" s="143"/>
      <c r="AL10" s="136"/>
      <c r="AM10" s="143"/>
      <c r="AN10" s="136"/>
      <c r="AO10" s="143"/>
      <c r="AP10" s="136"/>
    </row>
    <row r="11" spans="1:43" s="155" customFormat="1" ht="14" x14ac:dyDescent="0.3">
      <c r="A11" s="156">
        <v>1</v>
      </c>
      <c r="B11" s="157" t="s">
        <v>275</v>
      </c>
      <c r="C11" s="158"/>
      <c r="D11" s="158"/>
      <c r="E11" s="136"/>
      <c r="F11" s="152"/>
      <c r="G11" s="158"/>
      <c r="H11" s="152"/>
      <c r="I11" s="136"/>
      <c r="J11" s="152"/>
      <c r="K11" s="154"/>
      <c r="L11" s="154"/>
      <c r="M11" s="136">
        <v>71570</v>
      </c>
      <c r="N11" s="154">
        <v>100</v>
      </c>
      <c r="O11" s="136">
        <v>2085</v>
      </c>
      <c r="P11" s="154"/>
      <c r="Q11" s="136"/>
      <c r="R11" s="154"/>
      <c r="S11" s="136"/>
      <c r="T11" s="152"/>
      <c r="U11" s="136"/>
      <c r="V11" s="152"/>
      <c r="W11" s="136">
        <v>70700</v>
      </c>
      <c r="X11" s="136"/>
      <c r="Y11" s="136">
        <v>7070</v>
      </c>
      <c r="Z11" s="136"/>
      <c r="AA11" s="136"/>
      <c r="AB11" s="152"/>
      <c r="AC11" s="136"/>
      <c r="AD11" s="152"/>
      <c r="AE11" s="136"/>
      <c r="AF11" s="152"/>
      <c r="AG11" s="136">
        <v>30300</v>
      </c>
      <c r="AH11" s="136"/>
      <c r="AI11" s="136">
        <v>3030</v>
      </c>
      <c r="AJ11" s="136"/>
      <c r="AK11" s="136"/>
      <c r="AL11" s="136"/>
      <c r="AM11" s="136"/>
      <c r="AN11" s="136"/>
      <c r="AO11" s="136"/>
      <c r="AP11" s="136"/>
      <c r="AQ11" s="159"/>
    </row>
    <row r="12" spans="1:43" s="130" customFormat="1" ht="26" x14ac:dyDescent="0.3">
      <c r="A12" s="128" t="s">
        <v>3</v>
      </c>
      <c r="B12" s="121" t="s">
        <v>20</v>
      </c>
      <c r="C12" s="123"/>
      <c r="D12" s="123"/>
      <c r="E12" s="122"/>
      <c r="F12" s="129"/>
      <c r="G12" s="122"/>
      <c r="H12" s="124"/>
      <c r="I12" s="122"/>
      <c r="J12" s="124"/>
      <c r="K12" s="125"/>
      <c r="L12" s="126"/>
      <c r="M12" s="122"/>
      <c r="N12" s="126"/>
      <c r="O12" s="122">
        <f>O13+O14</f>
        <v>6629</v>
      </c>
      <c r="P12" s="126">
        <v>100</v>
      </c>
      <c r="Q12" s="125"/>
      <c r="R12" s="126"/>
      <c r="S12" s="122"/>
      <c r="T12" s="124"/>
      <c r="U12" s="122"/>
      <c r="V12" s="124"/>
      <c r="W12" s="122"/>
      <c r="X12" s="147"/>
      <c r="Y12" s="122">
        <f>Y13+Y14</f>
        <v>10515</v>
      </c>
      <c r="Z12" s="147">
        <v>100</v>
      </c>
      <c r="AA12" s="123"/>
      <c r="AB12" s="124"/>
      <c r="AC12" s="122"/>
      <c r="AD12" s="124"/>
      <c r="AE12" s="122"/>
      <c r="AF12" s="124"/>
      <c r="AG12" s="122"/>
      <c r="AH12" s="147"/>
      <c r="AI12" s="122">
        <f>AI13+AI14</f>
        <v>12391</v>
      </c>
      <c r="AJ12" s="122">
        <v>100</v>
      </c>
      <c r="AK12" s="122"/>
      <c r="AL12" s="147"/>
      <c r="AM12" s="122"/>
      <c r="AN12" s="147"/>
      <c r="AO12" s="122"/>
      <c r="AP12" s="147"/>
    </row>
    <row r="13" spans="1:43" s="130" customFormat="1" ht="14" x14ac:dyDescent="0.3">
      <c r="A13" s="128"/>
      <c r="B13" s="146" t="s">
        <v>276</v>
      </c>
      <c r="C13" s="123"/>
      <c r="D13" s="123"/>
      <c r="E13" s="122"/>
      <c r="F13" s="129"/>
      <c r="G13" s="122"/>
      <c r="H13" s="124"/>
      <c r="I13" s="122"/>
      <c r="J13" s="124"/>
      <c r="K13" s="125"/>
      <c r="L13" s="126"/>
      <c r="M13" s="122"/>
      <c r="N13" s="126"/>
      <c r="O13" s="147">
        <v>2455</v>
      </c>
      <c r="P13" s="126"/>
      <c r="Q13" s="125"/>
      <c r="R13" s="126"/>
      <c r="S13" s="122"/>
      <c r="T13" s="124"/>
      <c r="U13" s="122"/>
      <c r="V13" s="124"/>
      <c r="W13" s="122"/>
      <c r="X13" s="147"/>
      <c r="Y13" s="147">
        <v>2015</v>
      </c>
      <c r="Z13" s="147"/>
      <c r="AA13" s="123"/>
      <c r="AB13" s="124"/>
      <c r="AC13" s="122"/>
      <c r="AD13" s="124"/>
      <c r="AE13" s="122"/>
      <c r="AF13" s="124"/>
      <c r="AG13" s="122"/>
      <c r="AH13" s="147"/>
      <c r="AI13" s="147">
        <v>3700</v>
      </c>
      <c r="AJ13" s="122"/>
      <c r="AK13" s="122"/>
      <c r="AL13" s="147"/>
      <c r="AM13" s="122"/>
      <c r="AN13" s="147"/>
      <c r="AO13" s="122"/>
      <c r="AP13" s="147"/>
    </row>
    <row r="14" spans="1:43" s="130" customFormat="1" ht="14" x14ac:dyDescent="0.3">
      <c r="A14" s="128"/>
      <c r="B14" s="146" t="s">
        <v>277</v>
      </c>
      <c r="C14" s="123"/>
      <c r="D14" s="123"/>
      <c r="E14" s="122"/>
      <c r="F14" s="129"/>
      <c r="G14" s="122"/>
      <c r="H14" s="124"/>
      <c r="I14" s="122"/>
      <c r="J14" s="124"/>
      <c r="K14" s="125"/>
      <c r="L14" s="126"/>
      <c r="M14" s="122"/>
      <c r="N14" s="126"/>
      <c r="O14" s="147">
        <v>4174</v>
      </c>
      <c r="P14" s="126"/>
      <c r="Q14" s="125"/>
      <c r="R14" s="126"/>
      <c r="S14" s="122"/>
      <c r="T14" s="124"/>
      <c r="U14" s="122"/>
      <c r="V14" s="124"/>
      <c r="W14" s="122"/>
      <c r="X14" s="147"/>
      <c r="Y14" s="147">
        <v>8500</v>
      </c>
      <c r="Z14" s="147"/>
      <c r="AA14" s="123"/>
      <c r="AB14" s="124"/>
      <c r="AC14" s="122"/>
      <c r="AD14" s="124"/>
      <c r="AE14" s="122"/>
      <c r="AF14" s="124"/>
      <c r="AG14" s="122"/>
      <c r="AH14" s="147"/>
      <c r="AI14" s="147">
        <v>8691</v>
      </c>
      <c r="AJ14" s="122"/>
      <c r="AK14" s="122"/>
      <c r="AL14" s="147"/>
      <c r="AM14" s="122"/>
      <c r="AN14" s="147"/>
      <c r="AO14" s="122"/>
      <c r="AP14" s="147"/>
    </row>
    <row r="15" spans="1:43" s="127" customFormat="1" ht="26" x14ac:dyDescent="0.3">
      <c r="A15" s="128" t="s">
        <v>4</v>
      </c>
      <c r="B15" s="121" t="s">
        <v>34</v>
      </c>
      <c r="C15" s="122"/>
      <c r="D15" s="123"/>
      <c r="E15" s="122"/>
      <c r="F15" s="124"/>
      <c r="G15" s="122"/>
      <c r="H15" s="124"/>
      <c r="I15" s="122"/>
      <c r="J15" s="124"/>
      <c r="K15" s="125"/>
      <c r="L15" s="126"/>
      <c r="M15" s="122"/>
      <c r="N15" s="126"/>
      <c r="O15" s="122">
        <v>1822</v>
      </c>
      <c r="P15" s="126">
        <v>100</v>
      </c>
      <c r="Q15" s="122"/>
      <c r="R15" s="126"/>
      <c r="S15" s="122"/>
      <c r="T15" s="124"/>
      <c r="U15" s="122"/>
      <c r="V15" s="124"/>
      <c r="W15" s="122"/>
      <c r="X15" s="147"/>
      <c r="Y15" s="122">
        <f>Y16+Y17</f>
        <v>5807</v>
      </c>
      <c r="Z15" s="147">
        <v>100</v>
      </c>
      <c r="AA15" s="122"/>
      <c r="AB15" s="124"/>
      <c r="AC15" s="122"/>
      <c r="AD15" s="124"/>
      <c r="AE15" s="122"/>
      <c r="AF15" s="124"/>
      <c r="AG15" s="122"/>
      <c r="AH15" s="147"/>
      <c r="AI15" s="122">
        <f>AI16+AI17</f>
        <v>6693</v>
      </c>
      <c r="AJ15" s="122">
        <v>100</v>
      </c>
      <c r="AK15" s="122"/>
      <c r="AL15" s="147"/>
      <c r="AM15" s="122"/>
      <c r="AN15" s="147"/>
      <c r="AO15" s="122"/>
      <c r="AP15" s="147"/>
    </row>
    <row r="16" spans="1:43" ht="26" x14ac:dyDescent="0.3">
      <c r="A16" s="25">
        <v>1</v>
      </c>
      <c r="B16" s="26" t="s">
        <v>21</v>
      </c>
      <c r="C16" s="42"/>
      <c r="D16" s="42"/>
      <c r="E16" s="43"/>
      <c r="F16" s="41"/>
      <c r="G16" s="43"/>
      <c r="H16" s="41"/>
      <c r="I16" s="43"/>
      <c r="J16" s="41"/>
      <c r="K16" s="109"/>
      <c r="L16" s="109"/>
      <c r="M16" s="43"/>
      <c r="N16" s="109"/>
      <c r="O16" s="43">
        <v>1822</v>
      </c>
      <c r="P16" s="109"/>
      <c r="Q16" s="109"/>
      <c r="R16" s="109"/>
      <c r="S16" s="43"/>
      <c r="T16" s="41"/>
      <c r="U16" s="43"/>
      <c r="V16" s="41"/>
      <c r="W16" s="42"/>
      <c r="X16" s="43"/>
      <c r="Y16" s="43">
        <v>4679</v>
      </c>
      <c r="Z16" s="43"/>
      <c r="AA16" s="42"/>
      <c r="AB16" s="41"/>
      <c r="AC16" s="43"/>
      <c r="AD16" s="41"/>
      <c r="AE16" s="42"/>
      <c r="AF16" s="41"/>
      <c r="AG16" s="43"/>
      <c r="AH16" s="43"/>
      <c r="AI16" s="43">
        <v>5168</v>
      </c>
      <c r="AJ16" s="43"/>
      <c r="AK16" s="43"/>
      <c r="AL16" s="43"/>
      <c r="AM16" s="43"/>
      <c r="AN16" s="43"/>
      <c r="AO16" s="43"/>
      <c r="AP16" s="43"/>
    </row>
    <row r="17" spans="1:42" ht="14" x14ac:dyDescent="0.3">
      <c r="A17" s="25">
        <v>2</v>
      </c>
      <c r="B17" s="26" t="s">
        <v>22</v>
      </c>
      <c r="C17" s="42"/>
      <c r="D17" s="42"/>
      <c r="E17" s="43"/>
      <c r="F17" s="41"/>
      <c r="G17" s="42"/>
      <c r="H17" s="41"/>
      <c r="I17" s="43"/>
      <c r="J17" s="41"/>
      <c r="K17" s="109"/>
      <c r="L17" s="109"/>
      <c r="M17" s="43"/>
      <c r="N17" s="109"/>
      <c r="O17" s="43"/>
      <c r="P17" s="109"/>
      <c r="Q17" s="109"/>
      <c r="R17" s="109"/>
      <c r="S17" s="43"/>
      <c r="T17" s="41"/>
      <c r="U17" s="42"/>
      <c r="V17" s="41"/>
      <c r="W17" s="42"/>
      <c r="X17" s="43"/>
      <c r="Y17" s="43">
        <v>1128</v>
      </c>
      <c r="Z17" s="43"/>
      <c r="AA17" s="42"/>
      <c r="AB17" s="41"/>
      <c r="AC17" s="43"/>
      <c r="AD17" s="41"/>
      <c r="AE17" s="42"/>
      <c r="AF17" s="41"/>
      <c r="AG17" s="43"/>
      <c r="AH17" s="43"/>
      <c r="AI17" s="43">
        <v>1525</v>
      </c>
      <c r="AJ17" s="43"/>
      <c r="AK17" s="43"/>
      <c r="AL17" s="43"/>
      <c r="AM17" s="43"/>
      <c r="AN17" s="43"/>
      <c r="AO17" s="43"/>
      <c r="AP17" s="43"/>
    </row>
    <row r="18" spans="1:42" s="127" customFormat="1" ht="26" x14ac:dyDescent="0.3">
      <c r="A18" s="120" t="s">
        <v>5</v>
      </c>
      <c r="B18" s="121" t="s">
        <v>23</v>
      </c>
      <c r="C18" s="122"/>
      <c r="D18" s="123"/>
      <c r="E18" s="122"/>
      <c r="F18" s="124"/>
      <c r="G18" s="122"/>
      <c r="H18" s="124"/>
      <c r="I18" s="122"/>
      <c r="J18" s="124"/>
      <c r="K18" s="125"/>
      <c r="L18" s="126"/>
      <c r="M18" s="122"/>
      <c r="N18" s="126"/>
      <c r="O18" s="122">
        <f>O19+O20+O21</f>
        <v>1603</v>
      </c>
      <c r="P18" s="126">
        <v>100</v>
      </c>
      <c r="Q18" s="122"/>
      <c r="R18" s="126"/>
      <c r="S18" s="122"/>
      <c r="T18" s="124"/>
      <c r="U18" s="122"/>
      <c r="V18" s="124"/>
      <c r="W18" s="122"/>
      <c r="X18" s="147"/>
      <c r="Y18" s="122">
        <f>Y19+Y20+Y21</f>
        <v>3423</v>
      </c>
      <c r="Z18" s="147">
        <v>100</v>
      </c>
      <c r="AA18" s="122"/>
      <c r="AB18" s="124"/>
      <c r="AC18" s="122"/>
      <c r="AD18" s="124"/>
      <c r="AE18" s="122"/>
      <c r="AF18" s="124"/>
      <c r="AG18" s="122"/>
      <c r="AH18" s="147"/>
      <c r="AI18" s="122">
        <f>SUM(AI19:AI21)</f>
        <v>3793</v>
      </c>
      <c r="AJ18" s="122">
        <v>100</v>
      </c>
      <c r="AK18" s="122"/>
      <c r="AL18" s="147"/>
      <c r="AM18" s="122"/>
      <c r="AN18" s="147"/>
      <c r="AO18" s="122"/>
      <c r="AP18" s="147"/>
    </row>
    <row r="19" spans="1:42" customFormat="1" ht="26" x14ac:dyDescent="0.3">
      <c r="A19" s="144">
        <v>1</v>
      </c>
      <c r="B19" s="135" t="s">
        <v>24</v>
      </c>
      <c r="C19" s="42"/>
      <c r="D19" s="42"/>
      <c r="E19" s="136"/>
      <c r="F19" s="41"/>
      <c r="G19" s="42"/>
      <c r="H19" s="41"/>
      <c r="I19" s="136"/>
      <c r="J19" s="41"/>
      <c r="K19" s="109"/>
      <c r="L19" s="109"/>
      <c r="M19" s="136"/>
      <c r="N19" s="109"/>
      <c r="O19" s="136">
        <v>1070</v>
      </c>
      <c r="P19" s="109"/>
      <c r="Q19" s="136"/>
      <c r="R19" s="109"/>
      <c r="S19" s="136"/>
      <c r="T19" s="41"/>
      <c r="U19" s="136"/>
      <c r="V19" s="41"/>
      <c r="W19" s="136"/>
      <c r="X19" s="43"/>
      <c r="Y19" s="136">
        <v>1832</v>
      </c>
      <c r="Z19" s="43"/>
      <c r="AA19" s="136"/>
      <c r="AB19" s="41"/>
      <c r="AC19" s="136"/>
      <c r="AD19" s="41"/>
      <c r="AE19" s="136"/>
      <c r="AF19" s="41"/>
      <c r="AG19" s="136"/>
      <c r="AH19" s="43"/>
      <c r="AI19" s="136">
        <v>2065</v>
      </c>
      <c r="AJ19" s="43"/>
      <c r="AK19" s="136"/>
      <c r="AL19" s="43"/>
      <c r="AM19" s="136"/>
      <c r="AN19" s="43"/>
      <c r="AO19" s="136"/>
      <c r="AP19" s="43"/>
    </row>
    <row r="20" spans="1:42" customFormat="1" ht="26" x14ac:dyDescent="0.3">
      <c r="A20" s="144">
        <v>2</v>
      </c>
      <c r="B20" s="135" t="s">
        <v>25</v>
      </c>
      <c r="C20" s="42"/>
      <c r="D20" s="42"/>
      <c r="E20" s="136"/>
      <c r="F20" s="41"/>
      <c r="G20" s="42"/>
      <c r="H20" s="41"/>
      <c r="I20" s="136"/>
      <c r="J20" s="41"/>
      <c r="K20" s="109"/>
      <c r="L20" s="109"/>
      <c r="M20" s="136"/>
      <c r="N20" s="109"/>
      <c r="O20" s="136">
        <v>293</v>
      </c>
      <c r="P20" s="109"/>
      <c r="Q20" s="109"/>
      <c r="R20" s="109"/>
      <c r="S20" s="136"/>
      <c r="T20" s="41"/>
      <c r="U20" s="42"/>
      <c r="V20" s="41"/>
      <c r="W20" s="136"/>
      <c r="X20" s="43"/>
      <c r="Y20" s="136">
        <v>957</v>
      </c>
      <c r="Z20" s="43"/>
      <c r="AA20" s="42"/>
      <c r="AB20" s="41"/>
      <c r="AC20" s="136"/>
      <c r="AD20" s="41"/>
      <c r="AE20" s="42"/>
      <c r="AF20" s="41"/>
      <c r="AG20" s="136"/>
      <c r="AH20" s="43"/>
      <c r="AI20" s="136">
        <v>955</v>
      </c>
      <c r="AJ20" s="43"/>
      <c r="AK20" s="43"/>
      <c r="AL20" s="43"/>
      <c r="AM20" s="136"/>
      <c r="AN20" s="43"/>
      <c r="AO20" s="43"/>
      <c r="AP20" s="43"/>
    </row>
    <row r="21" spans="1:42" customFormat="1" ht="14" x14ac:dyDescent="0.3">
      <c r="A21" s="144">
        <v>3</v>
      </c>
      <c r="B21" s="135" t="s">
        <v>26</v>
      </c>
      <c r="C21" s="42"/>
      <c r="D21" s="42"/>
      <c r="E21" s="136"/>
      <c r="F21" s="41"/>
      <c r="G21" s="42"/>
      <c r="H21" s="41"/>
      <c r="I21" s="136"/>
      <c r="J21" s="41"/>
      <c r="K21" s="109"/>
      <c r="L21" s="109"/>
      <c r="M21" s="136"/>
      <c r="N21" s="109"/>
      <c r="O21" s="136">
        <v>240</v>
      </c>
      <c r="P21" s="109"/>
      <c r="Q21" s="136"/>
      <c r="R21" s="109"/>
      <c r="S21" s="136"/>
      <c r="T21" s="41"/>
      <c r="U21" s="44"/>
      <c r="V21" s="41"/>
      <c r="W21" s="136"/>
      <c r="X21" s="43"/>
      <c r="Y21" s="136">
        <v>634</v>
      </c>
      <c r="Z21" s="43"/>
      <c r="AA21" s="136"/>
      <c r="AB21" s="41"/>
      <c r="AC21" s="136"/>
      <c r="AD21" s="41"/>
      <c r="AE21" s="42"/>
      <c r="AF21" s="41"/>
      <c r="AG21" s="136"/>
      <c r="AH21" s="43"/>
      <c r="AI21" s="136">
        <v>773</v>
      </c>
      <c r="AJ21" s="43"/>
      <c r="AK21" s="136"/>
      <c r="AL21" s="43"/>
      <c r="AM21" s="136"/>
      <c r="AN21" s="43"/>
      <c r="AO21" s="43"/>
      <c r="AP21" s="43"/>
    </row>
    <row r="22" spans="1:42" s="127" customFormat="1" ht="26" x14ac:dyDescent="0.3">
      <c r="A22" s="131" t="s">
        <v>7</v>
      </c>
      <c r="B22" s="132" t="s">
        <v>27</v>
      </c>
      <c r="C22" s="123"/>
      <c r="D22" s="123"/>
      <c r="E22" s="122"/>
      <c r="F22" s="124"/>
      <c r="G22" s="122"/>
      <c r="H22" s="124"/>
      <c r="I22" s="122"/>
      <c r="J22" s="124"/>
      <c r="K22" s="125"/>
      <c r="L22" s="126"/>
      <c r="M22" s="125"/>
      <c r="N22" s="126"/>
      <c r="O22" s="122"/>
      <c r="P22" s="126"/>
      <c r="Q22" s="125"/>
      <c r="R22" s="126"/>
      <c r="S22" s="122"/>
      <c r="T22" s="124"/>
      <c r="U22" s="122"/>
      <c r="V22" s="124"/>
      <c r="W22" s="123"/>
      <c r="X22" s="147"/>
      <c r="Y22" s="122">
        <v>12060</v>
      </c>
      <c r="Z22" s="147">
        <v>100</v>
      </c>
      <c r="AA22" s="123"/>
      <c r="AB22" s="124"/>
      <c r="AC22" s="122"/>
      <c r="AD22" s="124"/>
      <c r="AE22" s="122"/>
      <c r="AF22" s="124"/>
      <c r="AG22" s="122"/>
      <c r="AH22" s="147"/>
      <c r="AI22" s="122">
        <v>17500</v>
      </c>
      <c r="AJ22" s="147">
        <v>100</v>
      </c>
      <c r="AK22" s="122"/>
      <c r="AL22" s="147"/>
      <c r="AM22" s="122"/>
      <c r="AN22" s="147"/>
      <c r="AO22" s="122"/>
      <c r="AP22" s="147"/>
    </row>
    <row r="23" spans="1:42" s="127" customFormat="1" ht="26" x14ac:dyDescent="0.3">
      <c r="A23" s="128" t="s">
        <v>8</v>
      </c>
      <c r="B23" s="121" t="s">
        <v>28</v>
      </c>
      <c r="C23" s="123"/>
      <c r="D23" s="123"/>
      <c r="E23" s="122"/>
      <c r="F23" s="124"/>
      <c r="G23" s="122"/>
      <c r="H23" s="124"/>
      <c r="I23" s="122"/>
      <c r="J23" s="124"/>
      <c r="K23" s="125"/>
      <c r="L23" s="126"/>
      <c r="M23" s="122"/>
      <c r="N23" s="126"/>
      <c r="O23" s="122">
        <f>O24+O25</f>
        <v>72</v>
      </c>
      <c r="P23" s="126">
        <v>100</v>
      </c>
      <c r="Q23" s="122"/>
      <c r="R23" s="126"/>
      <c r="S23" s="122"/>
      <c r="T23" s="124"/>
      <c r="U23" s="122"/>
      <c r="V23" s="124"/>
      <c r="W23" s="122"/>
      <c r="X23" s="147"/>
      <c r="Y23" s="122">
        <v>325</v>
      </c>
      <c r="Z23" s="147">
        <v>100</v>
      </c>
      <c r="AA23" s="122"/>
      <c r="AB23" s="124"/>
      <c r="AC23" s="122"/>
      <c r="AD23" s="124"/>
      <c r="AE23" s="122"/>
      <c r="AF23" s="124"/>
      <c r="AG23" s="122"/>
      <c r="AH23" s="147"/>
      <c r="AI23" s="122">
        <v>363</v>
      </c>
      <c r="AJ23" s="147">
        <v>100</v>
      </c>
      <c r="AK23" s="122"/>
      <c r="AL23" s="147"/>
      <c r="AM23" s="122"/>
      <c r="AN23" s="147"/>
      <c r="AO23" s="122"/>
      <c r="AP23" s="147"/>
    </row>
    <row r="24" spans="1:42" ht="14" x14ac:dyDescent="0.3">
      <c r="A24" s="25">
        <v>1</v>
      </c>
      <c r="B24" s="27" t="s">
        <v>29</v>
      </c>
      <c r="C24" s="42"/>
      <c r="D24" s="42"/>
      <c r="E24" s="43"/>
      <c r="F24" s="41"/>
      <c r="G24" s="40"/>
      <c r="H24" s="41"/>
      <c r="I24" s="43"/>
      <c r="J24" s="41"/>
      <c r="K24" s="109"/>
      <c r="L24" s="109"/>
      <c r="M24" s="43"/>
      <c r="N24" s="109"/>
      <c r="O24" s="43"/>
      <c r="P24" s="109"/>
      <c r="Q24" s="109"/>
      <c r="R24" s="109"/>
      <c r="S24" s="43"/>
      <c r="T24" s="41"/>
      <c r="U24" s="43"/>
      <c r="V24" s="41"/>
      <c r="W24" s="42"/>
      <c r="X24" s="43"/>
      <c r="Y24" s="43"/>
      <c r="Z24" s="43"/>
      <c r="AA24" s="42"/>
      <c r="AB24" s="41"/>
      <c r="AC24" s="43"/>
      <c r="AD24" s="41"/>
      <c r="AE24" s="43"/>
      <c r="AF24" s="41"/>
      <c r="AG24" s="43"/>
      <c r="AH24" s="43"/>
      <c r="AI24" s="43">
        <v>363</v>
      </c>
      <c r="AJ24" s="43"/>
      <c r="AK24" s="43"/>
      <c r="AL24" s="43"/>
      <c r="AM24" s="43"/>
      <c r="AN24" s="43"/>
      <c r="AO24" s="43"/>
      <c r="AP24" s="43"/>
    </row>
    <row r="25" spans="1:42" ht="14" x14ac:dyDescent="0.3">
      <c r="A25" s="25">
        <v>2</v>
      </c>
      <c r="B25" s="27" t="s">
        <v>30</v>
      </c>
      <c r="C25" s="42"/>
      <c r="D25" s="42"/>
      <c r="E25" s="43"/>
      <c r="F25" s="41"/>
      <c r="G25" s="40"/>
      <c r="H25" s="41"/>
      <c r="I25" s="43"/>
      <c r="J25" s="41"/>
      <c r="K25" s="109"/>
      <c r="L25" s="109"/>
      <c r="M25" s="43"/>
      <c r="N25" s="109"/>
      <c r="O25" s="43">
        <v>72</v>
      </c>
      <c r="P25" s="109"/>
      <c r="Q25" s="109"/>
      <c r="R25" s="109"/>
      <c r="S25" s="43"/>
      <c r="T25" s="41"/>
      <c r="U25" s="43"/>
      <c r="V25" s="41"/>
      <c r="W25" s="42"/>
      <c r="X25" s="43"/>
      <c r="Y25" s="43">
        <v>325</v>
      </c>
      <c r="Z25" s="43"/>
      <c r="AA25" s="42"/>
      <c r="AB25" s="41"/>
      <c r="AC25" s="43"/>
      <c r="AD25" s="41"/>
      <c r="AE25" s="43"/>
      <c r="AF25" s="41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s="130" customFormat="1" ht="26" x14ac:dyDescent="0.3">
      <c r="A26" s="128" t="s">
        <v>10</v>
      </c>
      <c r="B26" s="121" t="s">
        <v>31</v>
      </c>
      <c r="C26" s="123"/>
      <c r="D26" s="123"/>
      <c r="E26" s="122"/>
      <c r="F26" s="124"/>
      <c r="G26" s="122"/>
      <c r="H26" s="124"/>
      <c r="I26" s="122"/>
      <c r="J26" s="124"/>
      <c r="K26" s="125"/>
      <c r="L26" s="126"/>
      <c r="M26" s="122"/>
      <c r="N26" s="126"/>
      <c r="O26" s="122">
        <f>O27+O28</f>
        <v>749</v>
      </c>
      <c r="P26" s="126">
        <v>100</v>
      </c>
      <c r="Q26" s="122"/>
      <c r="R26" s="126"/>
      <c r="S26" s="122"/>
      <c r="T26" s="124"/>
      <c r="U26" s="122"/>
      <c r="V26" s="124"/>
      <c r="W26" s="122"/>
      <c r="X26" s="147"/>
      <c r="Y26" s="122">
        <v>1178</v>
      </c>
      <c r="Z26" s="147">
        <v>100</v>
      </c>
      <c r="AA26" s="122"/>
      <c r="AB26" s="124"/>
      <c r="AC26" s="122"/>
      <c r="AD26" s="124"/>
      <c r="AE26" s="122"/>
      <c r="AF26" s="124"/>
      <c r="AG26" s="122"/>
      <c r="AH26" s="147"/>
      <c r="AI26" s="122">
        <f>SUM(AI27:AI28)</f>
        <v>1531</v>
      </c>
      <c r="AJ26" s="147">
        <v>100</v>
      </c>
      <c r="AK26" s="122"/>
      <c r="AL26" s="147"/>
      <c r="AM26" s="122"/>
      <c r="AN26" s="147"/>
      <c r="AO26" s="122"/>
      <c r="AP26" s="147"/>
    </row>
    <row r="27" spans="1:42" ht="26" x14ac:dyDescent="0.3">
      <c r="A27" s="25">
        <v>1</v>
      </c>
      <c r="B27" s="27" t="s">
        <v>32</v>
      </c>
      <c r="C27" s="42"/>
      <c r="D27" s="42"/>
      <c r="E27" s="43"/>
      <c r="F27" s="41"/>
      <c r="G27" s="43"/>
      <c r="H27" s="41"/>
      <c r="I27" s="43"/>
      <c r="J27" s="41"/>
      <c r="K27" s="109"/>
      <c r="L27" s="109"/>
      <c r="M27" s="43"/>
      <c r="N27" s="109"/>
      <c r="O27" s="43">
        <v>543</v>
      </c>
      <c r="P27" s="109"/>
      <c r="Q27" s="109"/>
      <c r="R27" s="109"/>
      <c r="S27" s="43"/>
      <c r="T27" s="41"/>
      <c r="U27" s="42"/>
      <c r="V27" s="41"/>
      <c r="W27" s="42"/>
      <c r="X27" s="43"/>
      <c r="Y27" s="43">
        <v>852</v>
      </c>
      <c r="Z27" s="43"/>
      <c r="AA27" s="42"/>
      <c r="AB27" s="41"/>
      <c r="AC27" s="43"/>
      <c r="AD27" s="41"/>
      <c r="AE27" s="43"/>
      <c r="AF27" s="41"/>
      <c r="AG27" s="43"/>
      <c r="AH27" s="43"/>
      <c r="AI27" s="43">
        <v>1071</v>
      </c>
      <c r="AJ27" s="43"/>
      <c r="AK27" s="43"/>
      <c r="AL27" s="43"/>
      <c r="AM27" s="43"/>
      <c r="AN27" s="43"/>
      <c r="AO27" s="43"/>
      <c r="AP27" s="43"/>
    </row>
    <row r="28" spans="1:42" ht="14" x14ac:dyDescent="0.3">
      <c r="A28" s="25">
        <v>2</v>
      </c>
      <c r="B28" s="27" t="s">
        <v>33</v>
      </c>
      <c r="C28" s="42"/>
      <c r="D28" s="42"/>
      <c r="E28" s="43"/>
      <c r="F28" s="41"/>
      <c r="G28" s="43"/>
      <c r="H28" s="41"/>
      <c r="I28" s="43"/>
      <c r="J28" s="41"/>
      <c r="K28" s="109"/>
      <c r="L28" s="109"/>
      <c r="M28" s="43"/>
      <c r="N28" s="109"/>
      <c r="O28" s="43">
        <v>206</v>
      </c>
      <c r="P28" s="109"/>
      <c r="Q28" s="109"/>
      <c r="R28" s="109"/>
      <c r="S28" s="43"/>
      <c r="T28" s="41"/>
      <c r="U28" s="42"/>
      <c r="V28" s="41"/>
      <c r="W28" s="42"/>
      <c r="X28" s="43"/>
      <c r="Y28" s="43">
        <v>326</v>
      </c>
      <c r="Z28" s="43"/>
      <c r="AA28" s="42"/>
      <c r="AB28" s="41"/>
      <c r="AC28" s="43"/>
      <c r="AD28" s="41"/>
      <c r="AE28" s="43"/>
      <c r="AF28" s="41"/>
      <c r="AG28" s="43"/>
      <c r="AH28" s="43"/>
      <c r="AI28" s="43">
        <v>460</v>
      </c>
      <c r="AJ28" s="43"/>
      <c r="AK28" s="43"/>
      <c r="AL28" s="43"/>
      <c r="AM28" s="43"/>
      <c r="AN28" s="43"/>
      <c r="AO28" s="43"/>
      <c r="AP28" s="43"/>
    </row>
    <row r="29" spans="1:42" ht="30.75" customHeight="1" x14ac:dyDescent="0.3">
      <c r="A29" s="10"/>
      <c r="B29" s="164"/>
      <c r="C29" s="164"/>
      <c r="D29" s="164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7"/>
      <c r="Q29" s="7"/>
      <c r="R29" s="165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1:42" ht="15.5" x14ac:dyDescent="0.3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</row>
    <row r="31" spans="1:42" x14ac:dyDescent="0.35">
      <c r="AF31" s="110"/>
    </row>
  </sheetData>
  <mergeCells count="40">
    <mergeCell ref="W5:Z5"/>
    <mergeCell ref="A1:AP1"/>
    <mergeCell ref="A2:AP2"/>
    <mergeCell ref="L3:N3"/>
    <mergeCell ref="A4:A7"/>
    <mergeCell ref="B4:B7"/>
    <mergeCell ref="C4:L4"/>
    <mergeCell ref="M4:V4"/>
    <mergeCell ref="W4:AF4"/>
    <mergeCell ref="AG4:AP4"/>
    <mergeCell ref="C5:F5"/>
    <mergeCell ref="G5:J5"/>
    <mergeCell ref="K5:L5"/>
    <mergeCell ref="M5:P5"/>
    <mergeCell ref="Q5:T5"/>
    <mergeCell ref="U5:V5"/>
    <mergeCell ref="AA5:AD5"/>
    <mergeCell ref="AE5:AF5"/>
    <mergeCell ref="AG5:AJ5"/>
    <mergeCell ref="AK5:AN5"/>
    <mergeCell ref="AO5:AP5"/>
    <mergeCell ref="AM6:AN6"/>
    <mergeCell ref="B29:O29"/>
    <mergeCell ref="R29:AB29"/>
    <mergeCell ref="O6:P6"/>
    <mergeCell ref="Q6:R6"/>
    <mergeCell ref="S6:T6"/>
    <mergeCell ref="W6:X6"/>
    <mergeCell ref="Y6:Z6"/>
    <mergeCell ref="AA6:AB6"/>
    <mergeCell ref="C6:D6"/>
    <mergeCell ref="E6:F6"/>
    <mergeCell ref="G6:H6"/>
    <mergeCell ref="I6:J6"/>
    <mergeCell ref="M6:N6"/>
    <mergeCell ref="B30:O30"/>
    <mergeCell ref="AC6:AD6"/>
    <mergeCell ref="AG6:AH6"/>
    <mergeCell ref="AI6:AJ6"/>
    <mergeCell ref="AK6:A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1"/>
  <sheetViews>
    <sheetView zoomScale="60" zoomScaleNormal="60" workbookViewId="0">
      <pane xSplit="3" ySplit="8" topLeftCell="AH9" activePane="bottomRight" state="frozen"/>
      <selection pane="topRight" activeCell="D1" sqref="D1"/>
      <selection pane="bottomLeft" activeCell="A9" sqref="A9"/>
      <selection pane="bottomRight" activeCell="AH18" sqref="AH18"/>
    </sheetView>
  </sheetViews>
  <sheetFormatPr defaultColWidth="8.83203125" defaultRowHeight="14.5" x14ac:dyDescent="0.35"/>
  <cols>
    <col min="1" max="1" width="2.83203125" style="9" customWidth="1"/>
    <col min="2" max="2" width="29.5" style="3" customWidth="1"/>
    <col min="3" max="3" width="6.5" style="3" customWidth="1"/>
    <col min="4" max="4" width="3.1640625" style="3" customWidth="1"/>
    <col min="5" max="5" width="7.5" style="3" customWidth="1"/>
    <col min="6" max="6" width="6.1640625" style="3" customWidth="1"/>
    <col min="7" max="7" width="5.83203125" style="1" customWidth="1"/>
    <col min="8" max="8" width="3.1640625" style="1" customWidth="1"/>
    <col min="9" max="9" width="12.5" style="3" customWidth="1"/>
    <col min="10" max="10" width="6.5" style="3" customWidth="1"/>
    <col min="11" max="11" width="10.5" style="1" customWidth="1"/>
    <col min="12" max="12" width="3.1640625" style="3" customWidth="1"/>
    <col min="13" max="13" width="13.33203125" style="3" customWidth="1"/>
    <col min="14" max="14" width="7.1640625" style="3" customWidth="1"/>
    <col min="15" max="15" width="9.83203125" style="3" customWidth="1"/>
    <col min="16" max="16" width="6.83203125" style="5" customWidth="1"/>
    <col min="17" max="17" width="9.1640625" style="5" customWidth="1"/>
    <col min="18" max="18" width="7" style="5" customWidth="1"/>
    <col min="19" max="19" width="7.1640625" style="5" customWidth="1"/>
    <col min="20" max="20" width="6.83203125" style="2" customWidth="1"/>
    <col min="21" max="21" width="5" style="2" customWidth="1"/>
    <col min="22" max="22" width="6.83203125" style="2" customWidth="1"/>
    <col min="23" max="23" width="11.83203125" style="2" customWidth="1"/>
    <col min="24" max="24" width="7.5" style="2" customWidth="1"/>
    <col min="25" max="25" width="9.83203125" style="2" customWidth="1"/>
    <col min="26" max="26" width="6.83203125" style="3" customWidth="1"/>
    <col min="27" max="27" width="7.5" style="3" customWidth="1"/>
    <col min="28" max="28" width="6.83203125" style="3" customWidth="1"/>
    <col min="29" max="29" width="9.83203125" style="3" customWidth="1"/>
    <col min="30" max="30" width="7.5" style="3" customWidth="1"/>
    <col min="31" max="31" width="4.83203125" style="3" customWidth="1"/>
    <col min="32" max="32" width="13" style="3" customWidth="1"/>
    <col min="33" max="33" width="9.1640625" style="3" customWidth="1"/>
    <col min="34" max="34" width="6.83203125" style="3" customWidth="1"/>
    <col min="35" max="35" width="10.1640625" style="3" customWidth="1"/>
    <col min="36" max="36" width="7.83203125" style="3" customWidth="1"/>
    <col min="37" max="37" width="5.5" style="3" customWidth="1"/>
    <col min="38" max="38" width="8.83203125" style="3"/>
    <col min="39" max="39" width="6" style="3" customWidth="1"/>
    <col min="40" max="40" width="8.83203125" style="3"/>
    <col min="41" max="41" width="5.83203125" style="3" customWidth="1"/>
    <col min="42" max="42" width="7.1640625" style="3" customWidth="1"/>
    <col min="43" max="43" width="9.5" style="3" bestFit="1" customWidth="1"/>
    <col min="44" max="16384" width="8.83203125" style="3"/>
  </cols>
  <sheetData>
    <row r="1" spans="1:43" ht="17.5" x14ac:dyDescent="0.3">
      <c r="A1" s="174" t="s">
        <v>278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</row>
    <row r="2" spans="1:43" s="4" customFormat="1" ht="34.5" customHeight="1" x14ac:dyDescent="0.3">
      <c r="A2" s="175" t="s">
        <v>279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</row>
    <row r="3" spans="1:43" ht="12" customHeight="1" x14ac:dyDescent="0.3">
      <c r="A3" s="28"/>
      <c r="B3" s="29"/>
      <c r="C3" s="29"/>
      <c r="D3" s="29"/>
      <c r="E3" s="29"/>
      <c r="F3" s="29"/>
      <c r="G3" s="30"/>
      <c r="H3" s="30"/>
      <c r="I3" s="29"/>
      <c r="J3" s="29"/>
      <c r="K3" s="30"/>
      <c r="L3" s="176"/>
      <c r="M3" s="176"/>
      <c r="N3" s="176"/>
      <c r="O3" s="31"/>
      <c r="P3" s="32"/>
      <c r="Q3" s="32"/>
      <c r="R3" s="32"/>
      <c r="S3" s="33"/>
      <c r="T3" s="34"/>
      <c r="U3" s="34"/>
      <c r="V3" s="34"/>
      <c r="W3" s="34"/>
      <c r="X3" s="34"/>
      <c r="Y3" s="34"/>
      <c r="Z3" s="29"/>
      <c r="AA3" s="29"/>
      <c r="AB3" s="28"/>
      <c r="AC3" s="29"/>
      <c r="AD3" s="35" t="s">
        <v>54</v>
      </c>
      <c r="AE3" s="35"/>
      <c r="AF3" s="35"/>
    </row>
    <row r="4" spans="1:43" ht="20" customHeight="1" x14ac:dyDescent="0.3">
      <c r="A4" s="177" t="s">
        <v>17</v>
      </c>
      <c r="B4" s="180" t="s">
        <v>11</v>
      </c>
      <c r="C4" s="169" t="s">
        <v>62</v>
      </c>
      <c r="D4" s="170"/>
      <c r="E4" s="170"/>
      <c r="F4" s="170"/>
      <c r="G4" s="170"/>
      <c r="H4" s="170"/>
      <c r="I4" s="170"/>
      <c r="J4" s="170"/>
      <c r="K4" s="170"/>
      <c r="L4" s="171"/>
      <c r="M4" s="169" t="s">
        <v>15</v>
      </c>
      <c r="N4" s="170"/>
      <c r="O4" s="170"/>
      <c r="P4" s="170"/>
      <c r="Q4" s="170"/>
      <c r="R4" s="170"/>
      <c r="S4" s="170"/>
      <c r="T4" s="170"/>
      <c r="U4" s="170"/>
      <c r="V4" s="171"/>
      <c r="W4" s="169" t="s">
        <v>16</v>
      </c>
      <c r="X4" s="170"/>
      <c r="Y4" s="170"/>
      <c r="Z4" s="170"/>
      <c r="AA4" s="170"/>
      <c r="AB4" s="170"/>
      <c r="AC4" s="170"/>
      <c r="AD4" s="170"/>
      <c r="AE4" s="170"/>
      <c r="AF4" s="171"/>
      <c r="AG4" s="169" t="s">
        <v>65</v>
      </c>
      <c r="AH4" s="170"/>
      <c r="AI4" s="170"/>
      <c r="AJ4" s="170"/>
      <c r="AK4" s="170"/>
      <c r="AL4" s="170"/>
      <c r="AM4" s="170"/>
      <c r="AN4" s="170"/>
      <c r="AO4" s="170"/>
      <c r="AP4" s="171"/>
    </row>
    <row r="5" spans="1:43" ht="20" customHeight="1" x14ac:dyDescent="0.3">
      <c r="A5" s="178"/>
      <c r="B5" s="181"/>
      <c r="C5" s="169" t="s">
        <v>13</v>
      </c>
      <c r="D5" s="170"/>
      <c r="E5" s="170"/>
      <c r="F5" s="171"/>
      <c r="G5" s="169" t="s">
        <v>14</v>
      </c>
      <c r="H5" s="170"/>
      <c r="I5" s="170"/>
      <c r="J5" s="171"/>
      <c r="K5" s="172" t="s">
        <v>6</v>
      </c>
      <c r="L5" s="173"/>
      <c r="M5" s="169" t="s">
        <v>13</v>
      </c>
      <c r="N5" s="170"/>
      <c r="O5" s="170"/>
      <c r="P5" s="171"/>
      <c r="Q5" s="169" t="s">
        <v>14</v>
      </c>
      <c r="R5" s="170"/>
      <c r="S5" s="170"/>
      <c r="T5" s="171"/>
      <c r="U5" s="172" t="s">
        <v>6</v>
      </c>
      <c r="V5" s="173"/>
      <c r="W5" s="169" t="s">
        <v>13</v>
      </c>
      <c r="X5" s="170"/>
      <c r="Y5" s="170"/>
      <c r="Z5" s="171"/>
      <c r="AA5" s="169" t="s">
        <v>14</v>
      </c>
      <c r="AB5" s="170"/>
      <c r="AC5" s="170"/>
      <c r="AD5" s="171"/>
      <c r="AE5" s="169" t="s">
        <v>6</v>
      </c>
      <c r="AF5" s="171"/>
      <c r="AG5" s="169" t="s">
        <v>13</v>
      </c>
      <c r="AH5" s="170"/>
      <c r="AI5" s="170"/>
      <c r="AJ5" s="171"/>
      <c r="AK5" s="169" t="s">
        <v>14</v>
      </c>
      <c r="AL5" s="170"/>
      <c r="AM5" s="170"/>
      <c r="AN5" s="171"/>
      <c r="AO5" s="169" t="s">
        <v>6</v>
      </c>
      <c r="AP5" s="171"/>
    </row>
    <row r="6" spans="1:43" ht="20" customHeight="1" x14ac:dyDescent="0.3">
      <c r="A6" s="178"/>
      <c r="B6" s="181"/>
      <c r="C6" s="162" t="s">
        <v>0</v>
      </c>
      <c r="D6" s="163"/>
      <c r="E6" s="162" t="s">
        <v>9</v>
      </c>
      <c r="F6" s="163"/>
      <c r="G6" s="162" t="s">
        <v>0</v>
      </c>
      <c r="H6" s="163"/>
      <c r="I6" s="162" t="s">
        <v>9</v>
      </c>
      <c r="J6" s="163"/>
      <c r="K6" s="8"/>
      <c r="L6" s="8"/>
      <c r="M6" s="162" t="s">
        <v>0</v>
      </c>
      <c r="N6" s="163"/>
      <c r="O6" s="162" t="s">
        <v>9</v>
      </c>
      <c r="P6" s="163"/>
      <c r="Q6" s="167" t="s">
        <v>0</v>
      </c>
      <c r="R6" s="167"/>
      <c r="S6" s="168" t="s">
        <v>9</v>
      </c>
      <c r="T6" s="163"/>
      <c r="U6" s="8"/>
      <c r="V6" s="8"/>
      <c r="W6" s="162" t="s">
        <v>0</v>
      </c>
      <c r="X6" s="163"/>
      <c r="Y6" s="162" t="s">
        <v>9</v>
      </c>
      <c r="Z6" s="163"/>
      <c r="AA6" s="162" t="s">
        <v>0</v>
      </c>
      <c r="AB6" s="163"/>
      <c r="AC6" s="162" t="s">
        <v>9</v>
      </c>
      <c r="AD6" s="163"/>
      <c r="AE6" s="8"/>
      <c r="AF6" s="8"/>
      <c r="AG6" s="162" t="s">
        <v>0</v>
      </c>
      <c r="AH6" s="163"/>
      <c r="AI6" s="162" t="s">
        <v>9</v>
      </c>
      <c r="AJ6" s="163"/>
      <c r="AK6" s="162" t="s">
        <v>0</v>
      </c>
      <c r="AL6" s="163"/>
      <c r="AM6" s="162" t="s">
        <v>9</v>
      </c>
      <c r="AN6" s="163"/>
      <c r="AO6" s="8"/>
      <c r="AP6" s="8"/>
    </row>
    <row r="7" spans="1:43" ht="29.5" customHeight="1" x14ac:dyDescent="0.3">
      <c r="A7" s="179"/>
      <c r="B7" s="182"/>
      <c r="C7" s="24" t="s">
        <v>66</v>
      </c>
      <c r="D7" s="24" t="s">
        <v>12</v>
      </c>
      <c r="E7" s="24" t="s">
        <v>66</v>
      </c>
      <c r="F7" s="24" t="s">
        <v>12</v>
      </c>
      <c r="G7" s="24" t="s">
        <v>66</v>
      </c>
      <c r="H7" s="24" t="s">
        <v>12</v>
      </c>
      <c r="I7" s="24" t="s">
        <v>66</v>
      </c>
      <c r="J7" s="39" t="s">
        <v>63</v>
      </c>
      <c r="K7" s="24" t="s">
        <v>66</v>
      </c>
      <c r="L7" s="24" t="s">
        <v>12</v>
      </c>
      <c r="M7" s="24" t="s">
        <v>66</v>
      </c>
      <c r="N7" s="39" t="s">
        <v>63</v>
      </c>
      <c r="O7" s="24" t="s">
        <v>66</v>
      </c>
      <c r="P7" s="39" t="s">
        <v>63</v>
      </c>
      <c r="Q7" s="24" t="s">
        <v>66</v>
      </c>
      <c r="R7" s="39" t="s">
        <v>63</v>
      </c>
      <c r="S7" s="24" t="s">
        <v>66</v>
      </c>
      <c r="T7" s="39" t="s">
        <v>63</v>
      </c>
      <c r="U7" s="24" t="s">
        <v>66</v>
      </c>
      <c r="V7" s="39" t="s">
        <v>63</v>
      </c>
      <c r="W7" s="24" t="s">
        <v>66</v>
      </c>
      <c r="X7" s="39" t="s">
        <v>63</v>
      </c>
      <c r="Y7" s="24" t="s">
        <v>66</v>
      </c>
      <c r="Z7" s="39" t="s">
        <v>63</v>
      </c>
      <c r="AA7" s="24" t="s">
        <v>66</v>
      </c>
      <c r="AB7" s="39" t="s">
        <v>63</v>
      </c>
      <c r="AC7" s="24" t="s">
        <v>66</v>
      </c>
      <c r="AD7" s="39" t="s">
        <v>63</v>
      </c>
      <c r="AE7" s="24" t="s">
        <v>66</v>
      </c>
      <c r="AF7" s="39" t="s">
        <v>63</v>
      </c>
      <c r="AG7" s="24" t="s">
        <v>66</v>
      </c>
      <c r="AH7" s="39" t="s">
        <v>63</v>
      </c>
      <c r="AI7" s="24" t="s">
        <v>66</v>
      </c>
      <c r="AJ7" s="39" t="s">
        <v>261</v>
      </c>
      <c r="AK7" s="24" t="s">
        <v>66</v>
      </c>
      <c r="AL7" s="39" t="s">
        <v>261</v>
      </c>
      <c r="AM7" s="24" t="s">
        <v>66</v>
      </c>
      <c r="AN7" s="39" t="s">
        <v>261</v>
      </c>
      <c r="AO7" s="24" t="s">
        <v>66</v>
      </c>
      <c r="AP7" s="39" t="s">
        <v>63</v>
      </c>
    </row>
    <row r="8" spans="1:43" customFormat="1" ht="18.75" customHeight="1" x14ac:dyDescent="0.3">
      <c r="A8" s="36"/>
      <c r="B8" s="37" t="s">
        <v>1</v>
      </c>
      <c r="C8" s="40">
        <f>C9+C12+C15+C18+C22+C23+C26</f>
        <v>0</v>
      </c>
      <c r="D8" s="40"/>
      <c r="E8" s="40">
        <f>E9+E12+E15+E18+E22+E23+E26</f>
        <v>0</v>
      </c>
      <c r="F8" s="40"/>
      <c r="G8" s="40">
        <f>G9+G12+G15+G18+G22+G23+G26</f>
        <v>0</v>
      </c>
      <c r="H8" s="40"/>
      <c r="I8" s="40">
        <f>I9+I12+I15+I18+I22+I23+I26</f>
        <v>0</v>
      </c>
      <c r="J8" s="40"/>
      <c r="K8" s="40">
        <f>K9+K12+K15+K18+K22+K23+K26</f>
        <v>0</v>
      </c>
      <c r="L8" s="40"/>
      <c r="M8" s="40">
        <f>M9+M12+M15+M18+M22+M23+M26</f>
        <v>66313</v>
      </c>
      <c r="N8" s="40"/>
      <c r="O8" s="40">
        <f>O9+O12+O15+O18+O23+O26</f>
        <v>7541</v>
      </c>
      <c r="P8" s="40"/>
      <c r="Q8" s="40">
        <f>Q9+Q12+Q15+Q18+Q22+Q23+Q26</f>
        <v>0</v>
      </c>
      <c r="R8" s="40">
        <f>R9+R12+R15+R18+R22+R23+R26</f>
        <v>0</v>
      </c>
      <c r="S8" s="40">
        <f>S9+S12+S15+S18+S22+S23+S26</f>
        <v>0</v>
      </c>
      <c r="T8" s="40">
        <f>T9+T12+T15+T18+T22+T23+T26</f>
        <v>0</v>
      </c>
      <c r="U8" s="40"/>
      <c r="V8" s="40">
        <f>V9+V12+V15+V18+V22+V23+V26</f>
        <v>0</v>
      </c>
      <c r="W8" s="40">
        <f>W9+W12+W15+W18+W22+W23+W26</f>
        <v>116091</v>
      </c>
      <c r="X8" s="40">
        <f>X9</f>
        <v>99.9</v>
      </c>
      <c r="Y8" s="40">
        <f>Y9+Y12+Y15+Y18+Y22+Y23+Y26</f>
        <v>41304</v>
      </c>
      <c r="Z8" s="40">
        <v>91.93</v>
      </c>
      <c r="AA8" s="40">
        <f>AA9</f>
        <v>1000</v>
      </c>
      <c r="AB8" s="40">
        <f>AB9+AB12+AB15+AB18+AB22+AB23+AB26</f>
        <v>0</v>
      </c>
      <c r="AC8" s="40">
        <f>AC9+AC12+AC15+AC18+AC22+AC23+AC26</f>
        <v>0</v>
      </c>
      <c r="AD8" s="40">
        <f>AD9+AD12+AD15+AD18+AD22+AD23+AD26</f>
        <v>0</v>
      </c>
      <c r="AE8" s="40"/>
      <c r="AF8" s="40">
        <f>AF9+AF12+AF15+AF18+AF22+AF23+AF26</f>
        <v>0</v>
      </c>
      <c r="AG8" s="40">
        <f>AG9+AG12+AG15+AG18+AG22+AG23+AG26</f>
        <v>85417</v>
      </c>
      <c r="AH8" s="40">
        <f>AH9</f>
        <v>100</v>
      </c>
      <c r="AI8" s="40">
        <f>AI9+AI12+AI15+AI18+AI22+AI23+AI26</f>
        <v>51957</v>
      </c>
      <c r="AJ8" s="40">
        <f>AJ9+AJ12+AJ15+AJ18+AJ22+AJ23+AJ26</f>
        <v>7388</v>
      </c>
      <c r="AK8" s="40"/>
      <c r="AL8" s="40">
        <f>AL9+AL12+AL15+AL18+AL22+AL23+AL26</f>
        <v>0</v>
      </c>
      <c r="AM8" s="40">
        <f>AM9+AM12+AM15+AM18+AM22+AM23+AM26</f>
        <v>0</v>
      </c>
      <c r="AN8" s="40">
        <f>AN9+AN12+AN15+AN18+AN22+AN23+AN26</f>
        <v>0</v>
      </c>
      <c r="AO8" s="40">
        <f>AO9+AO12+AO15+AO18+AO22+AO23+AO26</f>
        <v>0</v>
      </c>
      <c r="AP8" s="40">
        <f>AP9+AP12+AP15+AP18+AP22+AP23+AP26</f>
        <v>0</v>
      </c>
    </row>
    <row r="9" spans="1:43" s="127" customFormat="1" ht="39" x14ac:dyDescent="0.3">
      <c r="A9" s="128" t="s">
        <v>2</v>
      </c>
      <c r="B9" s="121" t="s">
        <v>18</v>
      </c>
      <c r="C9" s="123"/>
      <c r="D9" s="123"/>
      <c r="E9" s="122"/>
      <c r="F9" s="124"/>
      <c r="G9" s="123"/>
      <c r="H9" s="124"/>
      <c r="I9" s="133"/>
      <c r="J9" s="124"/>
      <c r="K9" s="125"/>
      <c r="L9" s="126"/>
      <c r="M9" s="122">
        <f>M11</f>
        <v>66313</v>
      </c>
      <c r="N9" s="126"/>
      <c r="O9" s="122">
        <f>O11</f>
        <v>2085</v>
      </c>
      <c r="P9" s="126"/>
      <c r="Q9" s="122"/>
      <c r="R9" s="126"/>
      <c r="S9" s="122"/>
      <c r="T9" s="124"/>
      <c r="U9" s="122"/>
      <c r="V9" s="124"/>
      <c r="W9" s="122">
        <f>W10+W11</f>
        <v>116091</v>
      </c>
      <c r="X9" s="147">
        <v>99.9</v>
      </c>
      <c r="Y9" s="122">
        <f>Y10+Y11</f>
        <v>10588</v>
      </c>
      <c r="Z9" s="147">
        <v>91.12</v>
      </c>
      <c r="AA9" s="122">
        <v>1000</v>
      </c>
      <c r="AB9" s="124"/>
      <c r="AC9" s="122"/>
      <c r="AD9" s="124"/>
      <c r="AE9" s="122"/>
      <c r="AF9" s="124"/>
      <c r="AG9" s="122">
        <f>AG10+AG11</f>
        <v>85417</v>
      </c>
      <c r="AH9" s="147">
        <v>100</v>
      </c>
      <c r="AI9" s="122">
        <f>AI10+AI11</f>
        <v>9686</v>
      </c>
      <c r="AJ9" s="122">
        <f>AJ10</f>
        <v>1032</v>
      </c>
      <c r="AK9" s="122"/>
      <c r="AL9" s="147"/>
      <c r="AM9" s="122"/>
      <c r="AN9" s="147"/>
      <c r="AO9" s="122"/>
      <c r="AP9" s="147"/>
    </row>
    <row r="10" spans="1:43" s="155" customFormat="1" ht="39" x14ac:dyDescent="0.3">
      <c r="A10" s="149"/>
      <c r="B10" s="150" t="s">
        <v>19</v>
      </c>
      <c r="C10" s="151"/>
      <c r="D10" s="151"/>
      <c r="E10" s="143"/>
      <c r="F10" s="152"/>
      <c r="G10" s="151"/>
      <c r="H10" s="152"/>
      <c r="I10" s="148"/>
      <c r="J10" s="152"/>
      <c r="K10" s="153"/>
      <c r="L10" s="154"/>
      <c r="M10" s="143"/>
      <c r="N10" s="154"/>
      <c r="O10" s="143"/>
      <c r="P10" s="154"/>
      <c r="Q10" s="143"/>
      <c r="R10" s="154"/>
      <c r="S10" s="143"/>
      <c r="T10" s="152"/>
      <c r="U10" s="143"/>
      <c r="V10" s="152"/>
      <c r="W10" s="136">
        <v>45391</v>
      </c>
      <c r="X10" s="136"/>
      <c r="Y10" s="136">
        <v>3518</v>
      </c>
      <c r="Z10" s="136"/>
      <c r="AA10" s="143"/>
      <c r="AB10" s="152"/>
      <c r="AC10" s="143"/>
      <c r="AD10" s="152"/>
      <c r="AE10" s="143"/>
      <c r="AF10" s="152"/>
      <c r="AG10" s="136">
        <v>55117</v>
      </c>
      <c r="AH10" s="136"/>
      <c r="AI10" s="136">
        <v>6656</v>
      </c>
      <c r="AJ10" s="136">
        <v>1032</v>
      </c>
      <c r="AK10" s="143"/>
      <c r="AL10" s="136"/>
      <c r="AM10" s="143"/>
      <c r="AN10" s="136"/>
      <c r="AO10" s="143"/>
      <c r="AP10" s="136"/>
    </row>
    <row r="11" spans="1:43" s="155" customFormat="1" ht="14" x14ac:dyDescent="0.3">
      <c r="A11" s="156">
        <v>1</v>
      </c>
      <c r="B11" s="157" t="s">
        <v>275</v>
      </c>
      <c r="C11" s="158"/>
      <c r="D11" s="158"/>
      <c r="E11" s="136"/>
      <c r="F11" s="152"/>
      <c r="G11" s="158"/>
      <c r="H11" s="152"/>
      <c r="I11" s="136"/>
      <c r="J11" s="152"/>
      <c r="K11" s="154"/>
      <c r="L11" s="154"/>
      <c r="M11" s="136">
        <v>66313</v>
      </c>
      <c r="N11" s="154"/>
      <c r="O11" s="136">
        <v>2085</v>
      </c>
      <c r="P11" s="154"/>
      <c r="Q11" s="136"/>
      <c r="R11" s="154"/>
      <c r="S11" s="136"/>
      <c r="T11" s="152"/>
      <c r="U11" s="136"/>
      <c r="V11" s="152"/>
      <c r="W11" s="136">
        <v>70700</v>
      </c>
      <c r="X11" s="136"/>
      <c r="Y11" s="136">
        <v>7070</v>
      </c>
      <c r="Z11" s="136"/>
      <c r="AA11" s="136"/>
      <c r="AB11" s="152"/>
      <c r="AC11" s="136"/>
      <c r="AD11" s="152"/>
      <c r="AE11" s="136"/>
      <c r="AF11" s="152"/>
      <c r="AG11" s="136">
        <v>30300</v>
      </c>
      <c r="AH11" s="136"/>
      <c r="AI11" s="136">
        <v>3030</v>
      </c>
      <c r="AJ11" s="136"/>
      <c r="AK11" s="136"/>
      <c r="AL11" s="136"/>
      <c r="AM11" s="136"/>
      <c r="AN11" s="136"/>
      <c r="AO11" s="136"/>
      <c r="AP11" s="136"/>
      <c r="AQ11" s="159"/>
    </row>
    <row r="12" spans="1:43" s="130" customFormat="1" ht="26" x14ac:dyDescent="0.3">
      <c r="A12" s="128" t="s">
        <v>3</v>
      </c>
      <c r="B12" s="121" t="s">
        <v>20</v>
      </c>
      <c r="C12" s="123"/>
      <c r="D12" s="123"/>
      <c r="E12" s="122"/>
      <c r="F12" s="129"/>
      <c r="G12" s="122"/>
      <c r="H12" s="124"/>
      <c r="I12" s="122"/>
      <c r="J12" s="124"/>
      <c r="K12" s="125"/>
      <c r="L12" s="126"/>
      <c r="M12" s="122"/>
      <c r="N12" s="126"/>
      <c r="O12" s="122">
        <f>O13+O14</f>
        <v>1957</v>
      </c>
      <c r="P12" s="126"/>
      <c r="Q12" s="125"/>
      <c r="R12" s="126"/>
      <c r="S12" s="122"/>
      <c r="T12" s="124"/>
      <c r="U12" s="122"/>
      <c r="V12" s="124"/>
      <c r="W12" s="122"/>
      <c r="X12" s="147"/>
      <c r="Y12" s="122">
        <f>Y13+Y14</f>
        <v>10151</v>
      </c>
      <c r="Z12" s="147">
        <v>96.5</v>
      </c>
      <c r="AA12" s="123"/>
      <c r="AB12" s="124"/>
      <c r="AC12" s="122"/>
      <c r="AD12" s="124"/>
      <c r="AE12" s="122"/>
      <c r="AF12" s="124"/>
      <c r="AG12" s="122"/>
      <c r="AH12" s="147"/>
      <c r="AI12" s="122">
        <f>AI13+AI14</f>
        <v>12391</v>
      </c>
      <c r="AJ12" s="122">
        <f>AJ13</f>
        <v>381</v>
      </c>
      <c r="AK12" s="122"/>
      <c r="AL12" s="147"/>
      <c r="AM12" s="122"/>
      <c r="AN12" s="147"/>
      <c r="AO12" s="122"/>
      <c r="AP12" s="147"/>
    </row>
    <row r="13" spans="1:43" s="130" customFormat="1" ht="14" x14ac:dyDescent="0.3">
      <c r="A13" s="128"/>
      <c r="B13" s="146" t="s">
        <v>276</v>
      </c>
      <c r="C13" s="123"/>
      <c r="D13" s="123"/>
      <c r="E13" s="122"/>
      <c r="F13" s="129"/>
      <c r="G13" s="122"/>
      <c r="H13" s="124"/>
      <c r="I13" s="122"/>
      <c r="J13" s="124"/>
      <c r="K13" s="125"/>
      <c r="L13" s="126"/>
      <c r="M13" s="122"/>
      <c r="N13" s="126"/>
      <c r="O13" s="147">
        <v>1957</v>
      </c>
      <c r="P13" s="126"/>
      <c r="Q13" s="125"/>
      <c r="R13" s="126"/>
      <c r="S13" s="122"/>
      <c r="T13" s="124"/>
      <c r="U13" s="122"/>
      <c r="V13" s="124"/>
      <c r="W13" s="122"/>
      <c r="X13" s="147"/>
      <c r="Y13" s="147">
        <v>1651</v>
      </c>
      <c r="Z13" s="147"/>
      <c r="AA13" s="123"/>
      <c r="AB13" s="124"/>
      <c r="AC13" s="122"/>
      <c r="AD13" s="124"/>
      <c r="AE13" s="122"/>
      <c r="AF13" s="124"/>
      <c r="AG13" s="122"/>
      <c r="AH13" s="147"/>
      <c r="AI13" s="147">
        <v>3700</v>
      </c>
      <c r="AJ13" s="147">
        <v>381</v>
      </c>
      <c r="AK13" s="122"/>
      <c r="AL13" s="147"/>
      <c r="AM13" s="122"/>
      <c r="AN13" s="147"/>
      <c r="AO13" s="122"/>
      <c r="AP13" s="147"/>
    </row>
    <row r="14" spans="1:43" s="130" customFormat="1" ht="14" x14ac:dyDescent="0.3">
      <c r="A14" s="128"/>
      <c r="B14" s="146" t="s">
        <v>277</v>
      </c>
      <c r="C14" s="123"/>
      <c r="D14" s="123"/>
      <c r="E14" s="122"/>
      <c r="F14" s="129"/>
      <c r="G14" s="122"/>
      <c r="H14" s="124"/>
      <c r="I14" s="122"/>
      <c r="J14" s="124"/>
      <c r="K14" s="125"/>
      <c r="L14" s="126"/>
      <c r="M14" s="122"/>
      <c r="N14" s="126"/>
      <c r="O14" s="147">
        <v>0</v>
      </c>
      <c r="P14" s="126"/>
      <c r="Q14" s="125"/>
      <c r="R14" s="126"/>
      <c r="S14" s="122"/>
      <c r="T14" s="124"/>
      <c r="U14" s="122"/>
      <c r="V14" s="124"/>
      <c r="W14" s="122"/>
      <c r="X14" s="147"/>
      <c r="Y14" s="147">
        <v>8500</v>
      </c>
      <c r="Z14" s="147"/>
      <c r="AA14" s="123"/>
      <c r="AB14" s="124"/>
      <c r="AC14" s="122"/>
      <c r="AD14" s="124"/>
      <c r="AE14" s="122"/>
      <c r="AF14" s="124"/>
      <c r="AG14" s="122"/>
      <c r="AH14" s="147"/>
      <c r="AI14" s="147">
        <v>8691</v>
      </c>
      <c r="AJ14" s="122"/>
      <c r="AK14" s="122"/>
      <c r="AL14" s="147"/>
      <c r="AM14" s="122"/>
      <c r="AN14" s="147"/>
      <c r="AO14" s="122"/>
      <c r="AP14" s="147"/>
    </row>
    <row r="15" spans="1:43" s="127" customFormat="1" ht="26" x14ac:dyDescent="0.3">
      <c r="A15" s="128" t="s">
        <v>4</v>
      </c>
      <c r="B15" s="121" t="s">
        <v>34</v>
      </c>
      <c r="C15" s="122"/>
      <c r="D15" s="123"/>
      <c r="E15" s="122"/>
      <c r="F15" s="124"/>
      <c r="G15" s="122"/>
      <c r="H15" s="124"/>
      <c r="I15" s="122"/>
      <c r="J15" s="124"/>
      <c r="K15" s="125"/>
      <c r="L15" s="126"/>
      <c r="M15" s="122"/>
      <c r="N15" s="126"/>
      <c r="O15" s="122">
        <v>1822</v>
      </c>
      <c r="P15" s="126"/>
      <c r="Q15" s="122"/>
      <c r="R15" s="126"/>
      <c r="S15" s="122"/>
      <c r="T15" s="124"/>
      <c r="U15" s="122"/>
      <c r="V15" s="124"/>
      <c r="W15" s="122"/>
      <c r="X15" s="147"/>
      <c r="Y15" s="122">
        <f>Y16+Y17</f>
        <v>4519</v>
      </c>
      <c r="Z15" s="147">
        <v>77.8</v>
      </c>
      <c r="AA15" s="122"/>
      <c r="AB15" s="124"/>
      <c r="AC15" s="122"/>
      <c r="AD15" s="124"/>
      <c r="AE15" s="122"/>
      <c r="AF15" s="124"/>
      <c r="AG15" s="122"/>
      <c r="AH15" s="147"/>
      <c r="AI15" s="122">
        <f>AI16+AI17</f>
        <v>6693</v>
      </c>
      <c r="AJ15" s="122">
        <f>AJ16+AJ17</f>
        <v>1295</v>
      </c>
      <c r="AK15" s="122"/>
      <c r="AL15" s="147"/>
      <c r="AM15" s="122"/>
      <c r="AN15" s="147"/>
      <c r="AO15" s="122"/>
      <c r="AP15" s="147"/>
    </row>
    <row r="16" spans="1:43" ht="26" x14ac:dyDescent="0.3">
      <c r="A16" s="25">
        <v>1</v>
      </c>
      <c r="B16" s="26" t="s">
        <v>21</v>
      </c>
      <c r="C16" s="42"/>
      <c r="D16" s="42"/>
      <c r="E16" s="43"/>
      <c r="F16" s="41"/>
      <c r="G16" s="43"/>
      <c r="H16" s="41"/>
      <c r="I16" s="43"/>
      <c r="J16" s="41"/>
      <c r="K16" s="109"/>
      <c r="L16" s="109"/>
      <c r="M16" s="43"/>
      <c r="N16" s="109"/>
      <c r="O16" s="43">
        <v>0</v>
      </c>
      <c r="P16" s="109"/>
      <c r="Q16" s="109"/>
      <c r="R16" s="109"/>
      <c r="S16" s="43"/>
      <c r="T16" s="41"/>
      <c r="U16" s="43"/>
      <c r="V16" s="41"/>
      <c r="W16" s="42"/>
      <c r="X16" s="43"/>
      <c r="Y16" s="43">
        <v>4180</v>
      </c>
      <c r="Z16" s="43"/>
      <c r="AA16" s="42"/>
      <c r="AB16" s="41"/>
      <c r="AC16" s="43"/>
      <c r="AD16" s="41"/>
      <c r="AE16" s="42"/>
      <c r="AF16" s="41"/>
      <c r="AG16" s="43"/>
      <c r="AH16" s="43"/>
      <c r="AI16" s="43">
        <v>5168</v>
      </c>
      <c r="AJ16" s="43">
        <v>506</v>
      </c>
      <c r="AK16" s="43"/>
      <c r="AL16" s="43"/>
      <c r="AM16" s="43"/>
      <c r="AN16" s="43"/>
      <c r="AO16" s="43"/>
      <c r="AP16" s="43"/>
    </row>
    <row r="17" spans="1:42" ht="14" x14ac:dyDescent="0.3">
      <c r="A17" s="25">
        <v>2</v>
      </c>
      <c r="B17" s="26" t="s">
        <v>22</v>
      </c>
      <c r="C17" s="42"/>
      <c r="D17" s="42"/>
      <c r="E17" s="43"/>
      <c r="F17" s="41"/>
      <c r="G17" s="42"/>
      <c r="H17" s="41"/>
      <c r="I17" s="43"/>
      <c r="J17" s="41"/>
      <c r="K17" s="109"/>
      <c r="L17" s="109"/>
      <c r="M17" s="43"/>
      <c r="N17" s="109"/>
      <c r="O17" s="43"/>
      <c r="P17" s="109"/>
      <c r="Q17" s="109"/>
      <c r="R17" s="109"/>
      <c r="S17" s="43"/>
      <c r="T17" s="41"/>
      <c r="U17" s="42"/>
      <c r="V17" s="41"/>
      <c r="W17" s="42"/>
      <c r="X17" s="43"/>
      <c r="Y17" s="43">
        <v>339</v>
      </c>
      <c r="Z17" s="43"/>
      <c r="AA17" s="42"/>
      <c r="AB17" s="41"/>
      <c r="AC17" s="43"/>
      <c r="AD17" s="41"/>
      <c r="AE17" s="42"/>
      <c r="AF17" s="41"/>
      <c r="AG17" s="43"/>
      <c r="AH17" s="43"/>
      <c r="AI17" s="43">
        <v>1525</v>
      </c>
      <c r="AJ17" s="43">
        <v>789</v>
      </c>
      <c r="AK17" s="43"/>
      <c r="AL17" s="43"/>
      <c r="AM17" s="43"/>
      <c r="AN17" s="43"/>
      <c r="AO17" s="43"/>
      <c r="AP17" s="43"/>
    </row>
    <row r="18" spans="1:42" s="127" customFormat="1" ht="26" x14ac:dyDescent="0.3">
      <c r="A18" s="120" t="s">
        <v>5</v>
      </c>
      <c r="B18" s="121" t="s">
        <v>23</v>
      </c>
      <c r="C18" s="122"/>
      <c r="D18" s="123"/>
      <c r="E18" s="122"/>
      <c r="F18" s="124"/>
      <c r="G18" s="122"/>
      <c r="H18" s="124"/>
      <c r="I18" s="122"/>
      <c r="J18" s="124"/>
      <c r="K18" s="125"/>
      <c r="L18" s="126"/>
      <c r="M18" s="122"/>
      <c r="N18" s="126"/>
      <c r="O18" s="122">
        <f>O19+O20+O21</f>
        <v>1055</v>
      </c>
      <c r="P18" s="126"/>
      <c r="Q18" s="122"/>
      <c r="R18" s="126"/>
      <c r="S18" s="122"/>
      <c r="T18" s="124"/>
      <c r="U18" s="122"/>
      <c r="V18" s="124"/>
      <c r="W18" s="122"/>
      <c r="X18" s="147"/>
      <c r="Y18" s="122">
        <v>3423</v>
      </c>
      <c r="Z18" s="147">
        <v>0</v>
      </c>
      <c r="AA18" s="122"/>
      <c r="AB18" s="124"/>
      <c r="AC18" s="122"/>
      <c r="AD18" s="124"/>
      <c r="AE18" s="122"/>
      <c r="AF18" s="124"/>
      <c r="AG18" s="122"/>
      <c r="AH18" s="147"/>
      <c r="AI18" s="122">
        <f>SUM(AI19:AI21)</f>
        <v>3793</v>
      </c>
      <c r="AJ18" s="122">
        <f>AJ19+AJ20+AJ21</f>
        <v>3942</v>
      </c>
      <c r="AK18" s="122"/>
      <c r="AL18" s="147"/>
      <c r="AM18" s="122"/>
      <c r="AN18" s="147"/>
      <c r="AO18" s="122"/>
      <c r="AP18" s="147"/>
    </row>
    <row r="19" spans="1:42" customFormat="1" ht="26" x14ac:dyDescent="0.3">
      <c r="A19" s="144">
        <v>1</v>
      </c>
      <c r="B19" s="135" t="s">
        <v>24</v>
      </c>
      <c r="C19" s="42"/>
      <c r="D19" s="42"/>
      <c r="E19" s="136"/>
      <c r="F19" s="41"/>
      <c r="G19" s="42"/>
      <c r="H19" s="41"/>
      <c r="I19" s="136"/>
      <c r="J19" s="41"/>
      <c r="K19" s="109"/>
      <c r="L19" s="109"/>
      <c r="M19" s="136"/>
      <c r="N19" s="109"/>
      <c r="O19" s="136">
        <v>1055</v>
      </c>
      <c r="P19" s="109"/>
      <c r="Q19" s="136"/>
      <c r="R19" s="109"/>
      <c r="S19" s="136"/>
      <c r="T19" s="41"/>
      <c r="U19" s="136"/>
      <c r="V19" s="41"/>
      <c r="W19" s="136"/>
      <c r="X19" s="43"/>
      <c r="Y19" s="136">
        <v>1832</v>
      </c>
      <c r="Z19" s="43"/>
      <c r="AA19" s="136"/>
      <c r="AB19" s="41"/>
      <c r="AC19" s="136"/>
      <c r="AD19" s="41"/>
      <c r="AE19" s="136"/>
      <c r="AF19" s="41"/>
      <c r="AG19" s="136"/>
      <c r="AH19" s="43"/>
      <c r="AI19" s="136">
        <v>2065</v>
      </c>
      <c r="AJ19" s="43">
        <v>1848</v>
      </c>
      <c r="AK19" s="136"/>
      <c r="AL19" s="43"/>
      <c r="AM19" s="136"/>
      <c r="AN19" s="43"/>
      <c r="AO19" s="136"/>
      <c r="AP19" s="43"/>
    </row>
    <row r="20" spans="1:42" customFormat="1" ht="26" x14ac:dyDescent="0.3">
      <c r="A20" s="144">
        <v>2</v>
      </c>
      <c r="B20" s="135" t="s">
        <v>25</v>
      </c>
      <c r="C20" s="42"/>
      <c r="D20" s="42"/>
      <c r="E20" s="136"/>
      <c r="F20" s="41"/>
      <c r="G20" s="42"/>
      <c r="H20" s="41"/>
      <c r="I20" s="136"/>
      <c r="J20" s="41"/>
      <c r="K20" s="109"/>
      <c r="L20" s="109"/>
      <c r="M20" s="136"/>
      <c r="N20" s="109"/>
      <c r="O20" s="136">
        <v>0</v>
      </c>
      <c r="P20" s="109"/>
      <c r="Q20" s="109"/>
      <c r="R20" s="109"/>
      <c r="S20" s="136"/>
      <c r="T20" s="41"/>
      <c r="U20" s="42"/>
      <c r="V20" s="41"/>
      <c r="W20" s="136"/>
      <c r="X20" s="43"/>
      <c r="Y20" s="136">
        <v>957</v>
      </c>
      <c r="Z20" s="43"/>
      <c r="AA20" s="42"/>
      <c r="AB20" s="41"/>
      <c r="AC20" s="136"/>
      <c r="AD20" s="41"/>
      <c r="AE20" s="42"/>
      <c r="AF20" s="41"/>
      <c r="AG20" s="136"/>
      <c r="AH20" s="43"/>
      <c r="AI20" s="136">
        <v>955</v>
      </c>
      <c r="AJ20" s="43">
        <v>1250</v>
      </c>
      <c r="AK20" s="43"/>
      <c r="AL20" s="43"/>
      <c r="AM20" s="136"/>
      <c r="AN20" s="43"/>
      <c r="AO20" s="43"/>
      <c r="AP20" s="43"/>
    </row>
    <row r="21" spans="1:42" customFormat="1" ht="14" x14ac:dyDescent="0.3">
      <c r="A21" s="144">
        <v>3</v>
      </c>
      <c r="B21" s="135" t="s">
        <v>26</v>
      </c>
      <c r="C21" s="42"/>
      <c r="D21" s="42"/>
      <c r="E21" s="136"/>
      <c r="F21" s="41"/>
      <c r="G21" s="42"/>
      <c r="H21" s="41"/>
      <c r="I21" s="136"/>
      <c r="J21" s="41"/>
      <c r="K21" s="109"/>
      <c r="L21" s="109"/>
      <c r="M21" s="136"/>
      <c r="N21" s="109"/>
      <c r="O21" s="136">
        <v>0</v>
      </c>
      <c r="P21" s="109"/>
      <c r="Q21" s="136"/>
      <c r="R21" s="109"/>
      <c r="S21" s="136"/>
      <c r="T21" s="41"/>
      <c r="U21" s="44"/>
      <c r="V21" s="41"/>
      <c r="W21" s="136"/>
      <c r="X21" s="43"/>
      <c r="Y21" s="136">
        <v>634</v>
      </c>
      <c r="Z21" s="43"/>
      <c r="AA21" s="136"/>
      <c r="AB21" s="41"/>
      <c r="AC21" s="136"/>
      <c r="AD21" s="41"/>
      <c r="AE21" s="42"/>
      <c r="AF21" s="41"/>
      <c r="AG21" s="136"/>
      <c r="AH21" s="43"/>
      <c r="AI21" s="136">
        <v>773</v>
      </c>
      <c r="AJ21" s="43">
        <v>844</v>
      </c>
      <c r="AK21" s="136"/>
      <c r="AL21" s="43"/>
      <c r="AM21" s="136"/>
      <c r="AN21" s="43"/>
      <c r="AO21" s="43"/>
      <c r="AP21" s="43"/>
    </row>
    <row r="22" spans="1:42" s="127" customFormat="1" ht="26" x14ac:dyDescent="0.3">
      <c r="A22" s="131" t="s">
        <v>7</v>
      </c>
      <c r="B22" s="132" t="s">
        <v>27</v>
      </c>
      <c r="C22" s="123"/>
      <c r="D22" s="123"/>
      <c r="E22" s="122"/>
      <c r="F22" s="124"/>
      <c r="G22" s="122"/>
      <c r="H22" s="124"/>
      <c r="I22" s="122"/>
      <c r="J22" s="124"/>
      <c r="K22" s="125"/>
      <c r="L22" s="126"/>
      <c r="M22" s="125"/>
      <c r="N22" s="126"/>
      <c r="O22" s="122"/>
      <c r="P22" s="126"/>
      <c r="Q22" s="125"/>
      <c r="R22" s="126"/>
      <c r="S22" s="122"/>
      <c r="T22" s="124"/>
      <c r="U22" s="122"/>
      <c r="V22" s="124"/>
      <c r="W22" s="123"/>
      <c r="X22" s="147"/>
      <c r="Y22" s="122">
        <v>11680</v>
      </c>
      <c r="Z22" s="147">
        <v>96.8</v>
      </c>
      <c r="AA22" s="123"/>
      <c r="AB22" s="124"/>
      <c r="AC22" s="122"/>
      <c r="AD22" s="124"/>
      <c r="AE22" s="122"/>
      <c r="AF22" s="124"/>
      <c r="AG22" s="122"/>
      <c r="AH22" s="147"/>
      <c r="AI22" s="122">
        <v>17500</v>
      </c>
      <c r="AJ22" s="122">
        <v>380</v>
      </c>
      <c r="AK22" s="122"/>
      <c r="AL22" s="147"/>
      <c r="AM22" s="122"/>
      <c r="AN22" s="147"/>
      <c r="AO22" s="122"/>
      <c r="AP22" s="147"/>
    </row>
    <row r="23" spans="1:42" s="127" customFormat="1" ht="26" x14ac:dyDescent="0.3">
      <c r="A23" s="128" t="s">
        <v>8</v>
      </c>
      <c r="B23" s="121" t="s">
        <v>28</v>
      </c>
      <c r="C23" s="123"/>
      <c r="D23" s="123"/>
      <c r="E23" s="122"/>
      <c r="F23" s="124"/>
      <c r="G23" s="122"/>
      <c r="H23" s="124"/>
      <c r="I23" s="122"/>
      <c r="J23" s="124"/>
      <c r="K23" s="125"/>
      <c r="L23" s="126"/>
      <c r="M23" s="122"/>
      <c r="N23" s="126"/>
      <c r="O23" s="122">
        <f>O24+O25</f>
        <v>72</v>
      </c>
      <c r="P23" s="126"/>
      <c r="Q23" s="122"/>
      <c r="R23" s="126"/>
      <c r="S23" s="122"/>
      <c r="T23" s="124"/>
      <c r="U23" s="122"/>
      <c r="V23" s="124"/>
      <c r="W23" s="122"/>
      <c r="X23" s="147"/>
      <c r="Y23" s="122">
        <f>Y24+Y25</f>
        <v>267</v>
      </c>
      <c r="Z23" s="147">
        <v>82.15</v>
      </c>
      <c r="AA23" s="122"/>
      <c r="AB23" s="124"/>
      <c r="AC23" s="122"/>
      <c r="AD23" s="124"/>
      <c r="AE23" s="122"/>
      <c r="AF23" s="124"/>
      <c r="AG23" s="122"/>
      <c r="AH23" s="147"/>
      <c r="AI23" s="122">
        <v>363</v>
      </c>
      <c r="AJ23" s="122">
        <f>AJ24+AJ25</f>
        <v>58</v>
      </c>
      <c r="AK23" s="122"/>
      <c r="AL23" s="147"/>
      <c r="AM23" s="122"/>
      <c r="AN23" s="147"/>
      <c r="AO23" s="122"/>
      <c r="AP23" s="147"/>
    </row>
    <row r="24" spans="1:42" ht="14" x14ac:dyDescent="0.3">
      <c r="A24" s="25">
        <v>1</v>
      </c>
      <c r="B24" s="27" t="s">
        <v>29</v>
      </c>
      <c r="C24" s="42"/>
      <c r="D24" s="42"/>
      <c r="E24" s="43"/>
      <c r="F24" s="41"/>
      <c r="G24" s="40"/>
      <c r="H24" s="41"/>
      <c r="I24" s="43"/>
      <c r="J24" s="41"/>
      <c r="K24" s="109"/>
      <c r="L24" s="109"/>
      <c r="M24" s="43"/>
      <c r="N24" s="109"/>
      <c r="O24" s="43"/>
      <c r="P24" s="109"/>
      <c r="Q24" s="109"/>
      <c r="R24" s="109"/>
      <c r="S24" s="43"/>
      <c r="T24" s="41"/>
      <c r="U24" s="43"/>
      <c r="V24" s="41"/>
      <c r="W24" s="42"/>
      <c r="X24" s="43"/>
      <c r="Y24" s="43"/>
      <c r="Z24" s="43"/>
      <c r="AA24" s="42"/>
      <c r="AB24" s="41"/>
      <c r="AC24" s="43"/>
      <c r="AD24" s="41"/>
      <c r="AE24" s="43"/>
      <c r="AF24" s="41"/>
      <c r="AG24" s="43"/>
      <c r="AH24" s="43"/>
      <c r="AI24" s="43">
        <v>363</v>
      </c>
      <c r="AJ24" s="43"/>
      <c r="AK24" s="43"/>
      <c r="AL24" s="43"/>
      <c r="AM24" s="43"/>
      <c r="AN24" s="43"/>
      <c r="AO24" s="43"/>
      <c r="AP24" s="43"/>
    </row>
    <row r="25" spans="1:42" ht="14" x14ac:dyDescent="0.3">
      <c r="A25" s="25">
        <v>2</v>
      </c>
      <c r="B25" s="27" t="s">
        <v>30</v>
      </c>
      <c r="C25" s="42"/>
      <c r="D25" s="42"/>
      <c r="E25" s="43"/>
      <c r="F25" s="41"/>
      <c r="G25" s="40"/>
      <c r="H25" s="41"/>
      <c r="I25" s="43"/>
      <c r="J25" s="41"/>
      <c r="K25" s="109"/>
      <c r="L25" s="109"/>
      <c r="M25" s="43"/>
      <c r="N25" s="109"/>
      <c r="O25" s="43">
        <v>72</v>
      </c>
      <c r="P25" s="109"/>
      <c r="Q25" s="109"/>
      <c r="R25" s="109"/>
      <c r="S25" s="43"/>
      <c r="T25" s="41"/>
      <c r="U25" s="43"/>
      <c r="V25" s="41"/>
      <c r="W25" s="42"/>
      <c r="X25" s="43"/>
      <c r="Y25" s="43">
        <v>267</v>
      </c>
      <c r="Z25" s="43"/>
      <c r="AA25" s="42"/>
      <c r="AB25" s="41"/>
      <c r="AC25" s="43"/>
      <c r="AD25" s="41"/>
      <c r="AE25" s="43"/>
      <c r="AF25" s="41"/>
      <c r="AG25" s="43"/>
      <c r="AH25" s="43"/>
      <c r="AI25" s="43"/>
      <c r="AJ25" s="43">
        <v>58</v>
      </c>
      <c r="AK25" s="43"/>
      <c r="AL25" s="43"/>
      <c r="AM25" s="43"/>
      <c r="AN25" s="43"/>
      <c r="AO25" s="43"/>
      <c r="AP25" s="43"/>
    </row>
    <row r="26" spans="1:42" s="130" customFormat="1" ht="26" x14ac:dyDescent="0.3">
      <c r="A26" s="128" t="s">
        <v>10</v>
      </c>
      <c r="B26" s="121" t="s">
        <v>31</v>
      </c>
      <c r="C26" s="123"/>
      <c r="D26" s="123"/>
      <c r="E26" s="122"/>
      <c r="F26" s="124"/>
      <c r="G26" s="122"/>
      <c r="H26" s="124"/>
      <c r="I26" s="122"/>
      <c r="J26" s="124"/>
      <c r="K26" s="125"/>
      <c r="L26" s="126"/>
      <c r="M26" s="122"/>
      <c r="N26" s="126"/>
      <c r="O26" s="122">
        <f>O27+O28</f>
        <v>550</v>
      </c>
      <c r="P26" s="126"/>
      <c r="Q26" s="122"/>
      <c r="R26" s="126"/>
      <c r="S26" s="122"/>
      <c r="T26" s="124"/>
      <c r="U26" s="122"/>
      <c r="V26" s="124"/>
      <c r="W26" s="122"/>
      <c r="X26" s="147"/>
      <c r="Y26" s="122">
        <f>Y27+Y28</f>
        <v>676</v>
      </c>
      <c r="Z26" s="147">
        <v>79.3</v>
      </c>
      <c r="AA26" s="122"/>
      <c r="AB26" s="124"/>
      <c r="AC26" s="122"/>
      <c r="AD26" s="124"/>
      <c r="AE26" s="122"/>
      <c r="AF26" s="124"/>
      <c r="AG26" s="122"/>
      <c r="AH26" s="147"/>
      <c r="AI26" s="122">
        <f>SUM(AI27:AI28)</f>
        <v>1531</v>
      </c>
      <c r="AJ26" s="122">
        <f>AJ27+AJ28</f>
        <v>300</v>
      </c>
      <c r="AK26" s="122"/>
      <c r="AL26" s="147"/>
      <c r="AM26" s="122"/>
      <c r="AN26" s="147"/>
      <c r="AO26" s="122"/>
      <c r="AP26" s="147"/>
    </row>
    <row r="27" spans="1:42" ht="26" x14ac:dyDescent="0.3">
      <c r="A27" s="25">
        <v>1</v>
      </c>
      <c r="B27" s="27" t="s">
        <v>32</v>
      </c>
      <c r="C27" s="42"/>
      <c r="D27" s="42"/>
      <c r="E27" s="43"/>
      <c r="F27" s="41"/>
      <c r="G27" s="43"/>
      <c r="H27" s="41"/>
      <c r="I27" s="43"/>
      <c r="J27" s="41"/>
      <c r="K27" s="109"/>
      <c r="L27" s="109"/>
      <c r="M27" s="43"/>
      <c r="N27" s="109"/>
      <c r="O27" s="43">
        <v>537</v>
      </c>
      <c r="P27" s="109"/>
      <c r="Q27" s="109"/>
      <c r="R27" s="109"/>
      <c r="S27" s="43"/>
      <c r="T27" s="41"/>
      <c r="U27" s="42"/>
      <c r="V27" s="41"/>
      <c r="W27" s="42"/>
      <c r="X27" s="43"/>
      <c r="Y27" s="43">
        <v>676</v>
      </c>
      <c r="Z27" s="43"/>
      <c r="AA27" s="42"/>
      <c r="AB27" s="41"/>
      <c r="AC27" s="43"/>
      <c r="AD27" s="41"/>
      <c r="AE27" s="43"/>
      <c r="AF27" s="41"/>
      <c r="AG27" s="43"/>
      <c r="AH27" s="43"/>
      <c r="AI27" s="43">
        <v>1071</v>
      </c>
      <c r="AJ27" s="43">
        <v>183</v>
      </c>
      <c r="AK27" s="43"/>
      <c r="AL27" s="43"/>
      <c r="AM27" s="43"/>
      <c r="AN27" s="43"/>
      <c r="AO27" s="43"/>
      <c r="AP27" s="43"/>
    </row>
    <row r="28" spans="1:42" ht="14" x14ac:dyDescent="0.3">
      <c r="A28" s="25">
        <v>2</v>
      </c>
      <c r="B28" s="27" t="s">
        <v>33</v>
      </c>
      <c r="C28" s="42"/>
      <c r="D28" s="42"/>
      <c r="E28" s="43"/>
      <c r="F28" s="41"/>
      <c r="G28" s="43"/>
      <c r="H28" s="41"/>
      <c r="I28" s="43"/>
      <c r="J28" s="41"/>
      <c r="K28" s="109"/>
      <c r="L28" s="109"/>
      <c r="M28" s="43"/>
      <c r="N28" s="109"/>
      <c r="O28" s="43">
        <v>13</v>
      </c>
      <c r="P28" s="109"/>
      <c r="Q28" s="109"/>
      <c r="R28" s="109"/>
      <c r="S28" s="43"/>
      <c r="T28" s="41"/>
      <c r="U28" s="42"/>
      <c r="V28" s="41"/>
      <c r="W28" s="42"/>
      <c r="X28" s="43"/>
      <c r="Y28" s="43">
        <v>0</v>
      </c>
      <c r="Z28" s="43"/>
      <c r="AA28" s="42"/>
      <c r="AB28" s="41"/>
      <c r="AC28" s="43"/>
      <c r="AD28" s="41"/>
      <c r="AE28" s="43"/>
      <c r="AF28" s="41"/>
      <c r="AG28" s="43"/>
      <c r="AH28" s="43"/>
      <c r="AI28" s="43">
        <v>460</v>
      </c>
      <c r="AJ28" s="43">
        <v>117</v>
      </c>
      <c r="AK28" s="43"/>
      <c r="AL28" s="43"/>
      <c r="AM28" s="43"/>
      <c r="AN28" s="43"/>
      <c r="AO28" s="43"/>
      <c r="AP28" s="43"/>
    </row>
    <row r="29" spans="1:42" ht="30.75" customHeight="1" x14ac:dyDescent="0.3">
      <c r="A29" s="10"/>
      <c r="B29" s="164"/>
      <c r="C29" s="164"/>
      <c r="D29" s="164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7"/>
      <c r="Q29" s="7"/>
      <c r="R29" s="165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1:42" ht="15.5" x14ac:dyDescent="0.3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</row>
    <row r="31" spans="1:42" x14ac:dyDescent="0.35">
      <c r="AF31" s="110"/>
    </row>
  </sheetData>
  <mergeCells count="40">
    <mergeCell ref="A2:AP2"/>
    <mergeCell ref="A1:AP1"/>
    <mergeCell ref="B30:O30"/>
    <mergeCell ref="AA5:AD5"/>
    <mergeCell ref="AA6:AB6"/>
    <mergeCell ref="AC6:AD6"/>
    <mergeCell ref="B29:O29"/>
    <mergeCell ref="C5:F5"/>
    <mergeCell ref="G5:J5"/>
    <mergeCell ref="K5:L5"/>
    <mergeCell ref="M5:P5"/>
    <mergeCell ref="Q5:T5"/>
    <mergeCell ref="U5:V5"/>
    <mergeCell ref="W5:Z5"/>
    <mergeCell ref="C6:D6"/>
    <mergeCell ref="E6:F6"/>
    <mergeCell ref="L3:N3"/>
    <mergeCell ref="A4:A7"/>
    <mergeCell ref="B4:B7"/>
    <mergeCell ref="W4:AF4"/>
    <mergeCell ref="AE5:AF5"/>
    <mergeCell ref="M6:N6"/>
    <mergeCell ref="C4:L4"/>
    <mergeCell ref="M4:V4"/>
    <mergeCell ref="G6:H6"/>
    <mergeCell ref="I6:J6"/>
    <mergeCell ref="R29:AB29"/>
    <mergeCell ref="O6:P6"/>
    <mergeCell ref="W6:X6"/>
    <mergeCell ref="Y6:Z6"/>
    <mergeCell ref="Q6:R6"/>
    <mergeCell ref="S6:T6"/>
    <mergeCell ref="AG4:AP4"/>
    <mergeCell ref="AG5:AJ5"/>
    <mergeCell ref="AK5:AN5"/>
    <mergeCell ref="AO5:AP5"/>
    <mergeCell ref="AG6:AH6"/>
    <mergeCell ref="AI6:AJ6"/>
    <mergeCell ref="AK6:AL6"/>
    <mergeCell ref="AM6:AN6"/>
  </mergeCells>
  <printOptions horizontalCentered="1"/>
  <pageMargins left="0.118110236220472" right="0" top="0.66" bottom="0" header="0.65" footer="0"/>
  <pageSetup paperSize="9" scale="50" orientation="landscape" r:id="rId1"/>
  <headerFooter differentFirst="1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3"/>
  <sheetViews>
    <sheetView zoomScale="50" zoomScaleNormal="50" workbookViewId="0">
      <selection activeCell="I20" sqref="I20"/>
    </sheetView>
  </sheetViews>
  <sheetFormatPr defaultRowHeight="14" x14ac:dyDescent="0.3"/>
  <cols>
    <col min="1" max="1" width="5.1640625" bestFit="1" customWidth="1"/>
    <col min="2" max="2" width="16.83203125" customWidth="1"/>
    <col min="3" max="3" width="16.5" customWidth="1"/>
    <col min="4" max="4" width="15.83203125" customWidth="1"/>
    <col min="5" max="5" width="18.1640625" customWidth="1"/>
    <col min="6" max="6" width="19" customWidth="1"/>
    <col min="7" max="8" width="19.5" customWidth="1"/>
    <col min="9" max="9" width="18.83203125" customWidth="1"/>
    <col min="10" max="10" width="16.1640625" customWidth="1"/>
  </cols>
  <sheetData>
    <row r="1" spans="1:10" ht="17.5" x14ac:dyDescent="0.3">
      <c r="A1" s="184" t="s">
        <v>268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39.75" customHeight="1" x14ac:dyDescent="0.3">
      <c r="A2" s="183" t="s">
        <v>273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8.75" customHeight="1" x14ac:dyDescent="0.3">
      <c r="A3" s="18"/>
      <c r="B3" s="18"/>
      <c r="C3" s="18"/>
      <c r="D3" s="18"/>
      <c r="E3" s="18"/>
      <c r="F3" s="192" t="s">
        <v>54</v>
      </c>
      <c r="G3" s="192"/>
      <c r="H3" s="192"/>
      <c r="I3" s="192"/>
      <c r="J3" s="192"/>
    </row>
    <row r="4" spans="1:10" ht="15" x14ac:dyDescent="0.3">
      <c r="A4" s="191" t="s">
        <v>35</v>
      </c>
      <c r="B4" s="191" t="s">
        <v>36</v>
      </c>
      <c r="C4" s="185" t="s">
        <v>37</v>
      </c>
      <c r="D4" s="185" t="s">
        <v>67</v>
      </c>
      <c r="E4" s="188" t="s">
        <v>53</v>
      </c>
      <c r="F4" s="189"/>
      <c r="G4" s="189"/>
      <c r="H4" s="189"/>
      <c r="I4" s="190"/>
      <c r="J4" s="185" t="s">
        <v>38</v>
      </c>
    </row>
    <row r="5" spans="1:10" ht="15" customHeight="1" x14ac:dyDescent="0.3">
      <c r="A5" s="191"/>
      <c r="B5" s="191"/>
      <c r="C5" s="186"/>
      <c r="D5" s="186"/>
      <c r="E5" s="185" t="s">
        <v>61</v>
      </c>
      <c r="F5" s="185" t="s">
        <v>39</v>
      </c>
      <c r="G5" s="185" t="s">
        <v>68</v>
      </c>
      <c r="H5" s="185" t="s">
        <v>69</v>
      </c>
      <c r="I5" s="185" t="s">
        <v>70</v>
      </c>
      <c r="J5" s="186"/>
    </row>
    <row r="6" spans="1:10" ht="49.5" customHeight="1" x14ac:dyDescent="0.3">
      <c r="A6" s="191"/>
      <c r="B6" s="191"/>
      <c r="C6" s="187"/>
      <c r="D6" s="187"/>
      <c r="E6" s="187"/>
      <c r="F6" s="187"/>
      <c r="G6" s="187"/>
      <c r="H6" s="187"/>
      <c r="I6" s="187"/>
      <c r="J6" s="187"/>
    </row>
    <row r="7" spans="1:10" ht="15" x14ac:dyDescent="0.3">
      <c r="A7" s="14"/>
      <c r="B7" s="14"/>
      <c r="C7" s="14"/>
      <c r="D7" s="16" t="s">
        <v>41</v>
      </c>
      <c r="E7" s="17" t="s">
        <v>42</v>
      </c>
      <c r="F7" s="17" t="s">
        <v>43</v>
      </c>
      <c r="G7" s="17" t="s">
        <v>44</v>
      </c>
      <c r="H7" s="17"/>
      <c r="I7" s="17" t="s">
        <v>45</v>
      </c>
      <c r="J7" s="19"/>
    </row>
    <row r="8" spans="1:10" ht="15" x14ac:dyDescent="0.3">
      <c r="A8" s="14"/>
      <c r="B8" s="14" t="s">
        <v>40</v>
      </c>
      <c r="C8" s="23">
        <f>D8</f>
        <v>40235</v>
      </c>
      <c r="D8" s="23">
        <f>D18</f>
        <v>40235</v>
      </c>
      <c r="E8" s="23">
        <f>E18</f>
        <v>525</v>
      </c>
      <c r="F8" s="23">
        <f>F18</f>
        <v>950</v>
      </c>
      <c r="G8" s="23">
        <f>G18</f>
        <v>38010</v>
      </c>
      <c r="H8" s="23">
        <f>H18</f>
        <v>750</v>
      </c>
      <c r="I8" s="23">
        <f>I9+I12+I16+I17+I18+I19</f>
        <v>750</v>
      </c>
      <c r="J8" s="19"/>
    </row>
    <row r="9" spans="1:10" ht="30" x14ac:dyDescent="0.3">
      <c r="A9" s="14" t="s">
        <v>2</v>
      </c>
      <c r="B9" s="11" t="s">
        <v>55</v>
      </c>
      <c r="C9" s="22"/>
      <c r="D9" s="23"/>
      <c r="E9" s="22"/>
      <c r="F9" s="22"/>
      <c r="G9" s="22"/>
      <c r="H9" s="22"/>
      <c r="I9" s="22">
        <f>I10+I11</f>
        <v>0</v>
      </c>
      <c r="J9" s="19"/>
    </row>
    <row r="10" spans="1:10" ht="15.5" x14ac:dyDescent="0.3">
      <c r="A10" s="15">
        <v>1</v>
      </c>
      <c r="B10" s="13" t="s">
        <v>46</v>
      </c>
      <c r="C10" s="21"/>
      <c r="D10" s="23"/>
      <c r="E10" s="21"/>
      <c r="F10" s="21"/>
      <c r="G10" s="21"/>
      <c r="H10" s="21"/>
      <c r="I10" s="21"/>
      <c r="J10" s="21"/>
    </row>
    <row r="11" spans="1:10" ht="15.5" x14ac:dyDescent="0.3">
      <c r="A11" s="15">
        <v>2</v>
      </c>
      <c r="B11" s="13" t="s">
        <v>47</v>
      </c>
      <c r="C11" s="21"/>
      <c r="D11" s="23"/>
      <c r="E11" s="21"/>
      <c r="F11" s="21"/>
      <c r="G11" s="21"/>
      <c r="H11" s="21"/>
      <c r="I11" s="21"/>
      <c r="J11" s="21"/>
    </row>
    <row r="12" spans="1:10" ht="30" x14ac:dyDescent="0.3">
      <c r="A12" s="14" t="s">
        <v>3</v>
      </c>
      <c r="B12" s="11" t="s">
        <v>56</v>
      </c>
      <c r="C12" s="38"/>
      <c r="D12" s="23"/>
      <c r="E12" s="38"/>
      <c r="F12" s="38"/>
      <c r="G12" s="21"/>
      <c r="H12" s="38"/>
      <c r="I12" s="21">
        <f>I13+I14+I15</f>
        <v>0</v>
      </c>
      <c r="J12" s="21"/>
    </row>
    <row r="13" spans="1:10" ht="15.5" x14ac:dyDescent="0.3">
      <c r="A13" s="15">
        <v>1</v>
      </c>
      <c r="B13" s="13" t="s">
        <v>48</v>
      </c>
      <c r="C13" s="21"/>
      <c r="D13" s="23"/>
      <c r="E13" s="21"/>
      <c r="F13" s="21"/>
      <c r="G13" s="21"/>
      <c r="H13" s="21"/>
      <c r="I13" s="21"/>
      <c r="J13" s="21"/>
    </row>
    <row r="14" spans="1:10" ht="15.5" x14ac:dyDescent="0.3">
      <c r="A14" s="15">
        <v>2</v>
      </c>
      <c r="B14" s="13" t="s">
        <v>49</v>
      </c>
      <c r="C14" s="21"/>
      <c r="D14" s="23"/>
      <c r="E14" s="21"/>
      <c r="F14" s="21"/>
      <c r="G14" s="21"/>
      <c r="H14" s="21"/>
      <c r="I14" s="21"/>
      <c r="J14" s="21"/>
    </row>
    <row r="15" spans="1:10" ht="15.5" x14ac:dyDescent="0.3">
      <c r="A15" s="15">
        <v>3</v>
      </c>
      <c r="B15" s="13" t="s">
        <v>50</v>
      </c>
      <c r="C15" s="21"/>
      <c r="D15" s="23"/>
      <c r="E15" s="21"/>
      <c r="F15" s="21"/>
      <c r="G15" s="21"/>
      <c r="H15" s="21"/>
      <c r="I15" s="21"/>
      <c r="J15" s="21"/>
    </row>
    <row r="16" spans="1:10" ht="15.5" x14ac:dyDescent="0.3">
      <c r="A16" s="14" t="s">
        <v>4</v>
      </c>
      <c r="B16" s="11" t="s">
        <v>57</v>
      </c>
      <c r="C16" s="38"/>
      <c r="D16" s="23"/>
      <c r="E16" s="38"/>
      <c r="F16" s="38"/>
      <c r="G16" s="21"/>
      <c r="H16" s="38"/>
      <c r="I16" s="21"/>
      <c r="J16" s="21"/>
    </row>
    <row r="17" spans="1:10" ht="15.5" x14ac:dyDescent="0.3">
      <c r="A17" s="14" t="s">
        <v>5</v>
      </c>
      <c r="B17" s="11" t="s">
        <v>58</v>
      </c>
      <c r="C17" s="38"/>
      <c r="D17" s="23"/>
      <c r="E17" s="38"/>
      <c r="F17" s="38"/>
      <c r="G17" s="21"/>
      <c r="H17" s="38"/>
      <c r="I17" s="21"/>
      <c r="J17" s="21"/>
    </row>
    <row r="18" spans="1:10" ht="15.5" x14ac:dyDescent="0.3">
      <c r="A18" s="14" t="s">
        <v>7</v>
      </c>
      <c r="B18" s="12" t="s">
        <v>59</v>
      </c>
      <c r="C18" s="38">
        <f>D18</f>
        <v>40235</v>
      </c>
      <c r="D18" s="23">
        <f>E18+F18+G18+H18</f>
        <v>40235</v>
      </c>
      <c r="E18" s="38">
        <v>525</v>
      </c>
      <c r="F18" s="38">
        <v>950</v>
      </c>
      <c r="G18" s="38">
        <v>38010</v>
      </c>
      <c r="H18" s="38">
        <v>750</v>
      </c>
      <c r="I18" s="38">
        <v>750</v>
      </c>
      <c r="J18" s="21"/>
    </row>
    <row r="19" spans="1:10" ht="45" x14ac:dyDescent="0.3">
      <c r="A19" s="14" t="s">
        <v>8</v>
      </c>
      <c r="B19" s="12" t="s">
        <v>60</v>
      </c>
      <c r="C19" s="38"/>
      <c r="D19" s="23"/>
      <c r="E19" s="38"/>
      <c r="F19" s="38"/>
      <c r="G19" s="21"/>
      <c r="H19" s="38"/>
      <c r="I19" s="21">
        <f>I20+I21</f>
        <v>0</v>
      </c>
      <c r="J19" s="21"/>
    </row>
    <row r="20" spans="1:10" ht="15.5" x14ac:dyDescent="0.3">
      <c r="A20" s="15">
        <v>1</v>
      </c>
      <c r="B20" s="13" t="s">
        <v>51</v>
      </c>
      <c r="C20" s="21"/>
      <c r="D20" s="23"/>
      <c r="E20" s="21"/>
      <c r="F20" s="21"/>
      <c r="G20" s="21"/>
      <c r="H20" s="21"/>
      <c r="I20" s="21"/>
      <c r="J20" s="21"/>
    </row>
    <row r="21" spans="1:10" ht="31" x14ac:dyDescent="0.3">
      <c r="A21" s="15">
        <v>2</v>
      </c>
      <c r="B21" s="13" t="s">
        <v>52</v>
      </c>
      <c r="C21" s="21"/>
      <c r="D21" s="23"/>
      <c r="E21" s="21"/>
      <c r="F21" s="21"/>
      <c r="G21" s="21"/>
      <c r="H21" s="21"/>
      <c r="I21" s="21"/>
      <c r="J21" s="21"/>
    </row>
    <row r="23" spans="1:10" x14ac:dyDescent="0.3">
      <c r="A23" s="20" t="s">
        <v>64</v>
      </c>
    </row>
  </sheetData>
  <mergeCells count="14">
    <mergeCell ref="A2:J2"/>
    <mergeCell ref="A1:J1"/>
    <mergeCell ref="C4:C6"/>
    <mergeCell ref="E5:E6"/>
    <mergeCell ref="F5:F6"/>
    <mergeCell ref="G5:G6"/>
    <mergeCell ref="I5:I6"/>
    <mergeCell ref="H5:H6"/>
    <mergeCell ref="E4:I4"/>
    <mergeCell ref="D4:D6"/>
    <mergeCell ref="A4:A6"/>
    <mergeCell ref="B4:B6"/>
    <mergeCell ref="J4:J6"/>
    <mergeCell ref="F3:J3"/>
  </mergeCells>
  <pageMargins left="0.19685039370078741" right="0" top="0.19685039370078741" bottom="0.19685039370078741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9"/>
  <sheetViews>
    <sheetView tabSelected="1" zoomScale="60" zoomScaleNormal="60" workbookViewId="0">
      <pane xSplit="3" ySplit="7" topLeftCell="E9" activePane="bottomRight" state="frozen"/>
      <selection pane="topRight" activeCell="D1" sqref="D1"/>
      <selection pane="bottomLeft" activeCell="A8" sqref="A8"/>
      <selection pane="bottomRight" activeCell="AB16" sqref="AB16:AB18"/>
    </sheetView>
  </sheetViews>
  <sheetFormatPr defaultColWidth="8.83203125" defaultRowHeight="14.5" x14ac:dyDescent="0.35"/>
  <cols>
    <col min="1" max="1" width="2.83203125" style="9" customWidth="1"/>
    <col min="2" max="2" width="29.5" style="3" customWidth="1"/>
    <col min="3" max="4" width="9.83203125" style="3" customWidth="1"/>
    <col min="5" max="5" width="7.83203125" style="1" customWidth="1"/>
    <col min="6" max="6" width="9.1640625" style="3" customWidth="1"/>
    <col min="7" max="7" width="7.83203125" style="1" customWidth="1"/>
    <col min="8" max="8" width="9.08203125" style="3" customWidth="1"/>
    <col min="9" max="9" width="9.83203125" style="3" customWidth="1"/>
    <col min="10" max="11" width="7.83203125" style="5" customWidth="1"/>
    <col min="12" max="12" width="7.83203125" style="2" customWidth="1"/>
    <col min="13" max="13" width="9.5" style="2" customWidth="1"/>
    <col min="14" max="14" width="10" style="2" customWidth="1"/>
    <col min="15" max="17" width="7.83203125" style="3" customWidth="1"/>
    <col min="18" max="18" width="9.08203125" style="3" customWidth="1"/>
    <col min="19" max="19" width="9.83203125" style="3" customWidth="1"/>
    <col min="20" max="22" width="7.83203125" style="3" customWidth="1"/>
    <col min="23" max="23" width="8.83203125" style="3" customWidth="1"/>
    <col min="24" max="24" width="10.6640625" style="3" customWidth="1"/>
    <col min="25" max="27" width="7.83203125" style="3" customWidth="1"/>
    <col min="28" max="28" width="11.5" style="3" bestFit="1" customWidth="1"/>
    <col min="29" max="16384" width="8.83203125" style="3"/>
  </cols>
  <sheetData>
    <row r="1" spans="1:28" ht="17.5" x14ac:dyDescent="0.3">
      <c r="A1" s="174" t="s">
        <v>269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15"/>
      <c r="X1" s="115"/>
      <c r="Y1" s="115"/>
      <c r="Z1" s="115"/>
      <c r="AA1" s="115"/>
    </row>
    <row r="2" spans="1:28" s="4" customFormat="1" ht="43.5" customHeight="1" x14ac:dyDescent="0.3">
      <c r="A2" s="175" t="s">
        <v>272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14"/>
      <c r="X2" s="114"/>
      <c r="Y2" s="114"/>
      <c r="Z2" s="114"/>
      <c r="AA2" s="114"/>
    </row>
    <row r="3" spans="1:28" ht="12" customHeight="1" x14ac:dyDescent="0.3">
      <c r="A3" s="28"/>
      <c r="B3" s="29"/>
      <c r="C3" s="29"/>
      <c r="D3" s="29"/>
      <c r="E3" s="30"/>
      <c r="F3" s="29"/>
      <c r="G3" s="30"/>
      <c r="H3" s="118"/>
      <c r="I3" s="31"/>
      <c r="J3" s="32"/>
      <c r="K3" s="33"/>
      <c r="L3" s="34"/>
      <c r="M3" s="34"/>
      <c r="N3" s="34"/>
      <c r="O3" s="29"/>
      <c r="P3" s="29"/>
      <c r="Q3" s="35"/>
    </row>
    <row r="4" spans="1:28" ht="42" customHeight="1" x14ac:dyDescent="0.3">
      <c r="A4" s="177" t="s">
        <v>17</v>
      </c>
      <c r="B4" s="180" t="s">
        <v>11</v>
      </c>
      <c r="C4" s="169" t="s">
        <v>262</v>
      </c>
      <c r="D4" s="170"/>
      <c r="E4" s="170"/>
      <c r="F4" s="170"/>
      <c r="G4" s="170"/>
      <c r="H4" s="169" t="s">
        <v>263</v>
      </c>
      <c r="I4" s="170"/>
      <c r="J4" s="170"/>
      <c r="K4" s="170"/>
      <c r="L4" s="170"/>
      <c r="M4" s="169" t="s">
        <v>264</v>
      </c>
      <c r="N4" s="170"/>
      <c r="O4" s="170"/>
      <c r="P4" s="170"/>
      <c r="Q4" s="170"/>
      <c r="R4" s="169" t="s">
        <v>265</v>
      </c>
      <c r="S4" s="170"/>
      <c r="T4" s="170"/>
      <c r="U4" s="170"/>
      <c r="V4" s="170"/>
      <c r="W4" s="169" t="s">
        <v>266</v>
      </c>
      <c r="X4" s="170"/>
      <c r="Y4" s="170"/>
      <c r="Z4" s="170"/>
      <c r="AA4" s="170"/>
    </row>
    <row r="5" spans="1:28" ht="42" customHeight="1" x14ac:dyDescent="0.3">
      <c r="A5" s="178"/>
      <c r="B5" s="181"/>
      <c r="C5" s="169" t="s">
        <v>13</v>
      </c>
      <c r="D5" s="170"/>
      <c r="E5" s="169" t="s">
        <v>14</v>
      </c>
      <c r="F5" s="170"/>
      <c r="G5" s="117" t="s">
        <v>6</v>
      </c>
      <c r="H5" s="169" t="s">
        <v>13</v>
      </c>
      <c r="I5" s="170"/>
      <c r="J5" s="169" t="s">
        <v>14</v>
      </c>
      <c r="K5" s="170"/>
      <c r="L5" s="117" t="s">
        <v>6</v>
      </c>
      <c r="M5" s="169" t="s">
        <v>13</v>
      </c>
      <c r="N5" s="170"/>
      <c r="O5" s="169" t="s">
        <v>14</v>
      </c>
      <c r="P5" s="170"/>
      <c r="Q5" s="117" t="s">
        <v>6</v>
      </c>
      <c r="R5" s="169" t="s">
        <v>13</v>
      </c>
      <c r="S5" s="170"/>
      <c r="T5" s="169" t="s">
        <v>14</v>
      </c>
      <c r="U5" s="170"/>
      <c r="V5" s="137" t="s">
        <v>6</v>
      </c>
      <c r="W5" s="169" t="s">
        <v>13</v>
      </c>
      <c r="X5" s="170"/>
      <c r="Y5" s="169" t="s">
        <v>14</v>
      </c>
      <c r="Z5" s="170"/>
      <c r="AA5" s="137" t="s">
        <v>6</v>
      </c>
    </row>
    <row r="6" spans="1:28" ht="42" customHeight="1" x14ac:dyDescent="0.3">
      <c r="A6" s="178"/>
      <c r="B6" s="181"/>
      <c r="C6" s="116" t="s">
        <v>0</v>
      </c>
      <c r="D6" s="116" t="s">
        <v>9</v>
      </c>
      <c r="E6" s="116" t="s">
        <v>0</v>
      </c>
      <c r="F6" s="116" t="s">
        <v>9</v>
      </c>
      <c r="G6" s="8"/>
      <c r="H6" s="116" t="s">
        <v>0</v>
      </c>
      <c r="I6" s="116" t="s">
        <v>9</v>
      </c>
      <c r="J6" s="24" t="s">
        <v>0</v>
      </c>
      <c r="K6" s="119" t="s">
        <v>9</v>
      </c>
      <c r="L6" s="8"/>
      <c r="M6" s="116" t="s">
        <v>0</v>
      </c>
      <c r="N6" s="116" t="s">
        <v>9</v>
      </c>
      <c r="O6" s="116" t="s">
        <v>0</v>
      </c>
      <c r="P6" s="116" t="s">
        <v>9</v>
      </c>
      <c r="Q6" s="8"/>
      <c r="R6" s="116" t="s">
        <v>0</v>
      </c>
      <c r="S6" s="116" t="s">
        <v>9</v>
      </c>
      <c r="T6" s="116" t="s">
        <v>0</v>
      </c>
      <c r="U6" s="116" t="s">
        <v>9</v>
      </c>
      <c r="V6" s="8"/>
      <c r="W6" s="116" t="s">
        <v>0</v>
      </c>
      <c r="X6" s="116" t="s">
        <v>9</v>
      </c>
      <c r="Y6" s="116" t="s">
        <v>0</v>
      </c>
      <c r="Z6" s="116" t="s">
        <v>9</v>
      </c>
      <c r="AA6" s="8"/>
    </row>
    <row r="7" spans="1:28" customFormat="1" ht="18.75" customHeight="1" x14ac:dyDescent="0.3">
      <c r="A7" s="36"/>
      <c r="B7" s="138" t="s">
        <v>1</v>
      </c>
      <c r="C7" s="40">
        <f>C8+C11+C12+C15+C19+C20+C23</f>
        <v>60000</v>
      </c>
      <c r="D7" s="40">
        <f>D8+D11+D12+D15+D19+D20+D23</f>
        <v>53850</v>
      </c>
      <c r="E7" s="40">
        <f t="shared" ref="E7:AA7" si="0">E8+E11+E12+E15+E19+E20+E23</f>
        <v>0</v>
      </c>
      <c r="F7" s="40"/>
      <c r="G7" s="40">
        <f t="shared" si="0"/>
        <v>0</v>
      </c>
      <c r="H7" s="40">
        <f t="shared" si="0"/>
        <v>60000</v>
      </c>
      <c r="I7" s="40">
        <f>I8+I11+I12+I15+I19+I20+I23</f>
        <v>53850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60000</v>
      </c>
      <c r="N7" s="40">
        <f>N8+N11+N12+N15+N19+N20+N23</f>
        <v>53850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60000</v>
      </c>
      <c r="S7" s="40">
        <f>S8+S11+S12+S15+S19+S20+S23</f>
        <v>53850</v>
      </c>
      <c r="T7" s="40">
        <f t="shared" si="0"/>
        <v>0</v>
      </c>
      <c r="U7" s="40">
        <f t="shared" si="0"/>
        <v>0</v>
      </c>
      <c r="V7" s="40">
        <f t="shared" si="0"/>
        <v>0</v>
      </c>
      <c r="W7" s="40">
        <f t="shared" si="0"/>
        <v>60000</v>
      </c>
      <c r="X7" s="40">
        <f>X8+X11+X12+X15+X19+X20+X23</f>
        <v>53850</v>
      </c>
      <c r="Y7" s="40">
        <f t="shared" si="0"/>
        <v>0</v>
      </c>
      <c r="Z7" s="40">
        <f t="shared" si="0"/>
        <v>0</v>
      </c>
      <c r="AA7" s="40">
        <f t="shared" si="0"/>
        <v>0</v>
      </c>
      <c r="AB7" s="219">
        <v>10000</v>
      </c>
    </row>
    <row r="8" spans="1:28" s="127" customFormat="1" ht="39" x14ac:dyDescent="0.3">
      <c r="A8" s="128" t="s">
        <v>2</v>
      </c>
      <c r="B8" s="121" t="s">
        <v>18</v>
      </c>
      <c r="C8" s="122">
        <f>C9+C10</f>
        <v>60000</v>
      </c>
      <c r="D8" s="122">
        <f>D9+D10</f>
        <v>13000</v>
      </c>
      <c r="E8" s="122">
        <f t="shared" ref="E8:AA8" si="1">E10</f>
        <v>0</v>
      </c>
      <c r="F8" s="122"/>
      <c r="G8" s="122">
        <f t="shared" si="1"/>
        <v>0</v>
      </c>
      <c r="H8" s="122">
        <f>H9+H10</f>
        <v>60000</v>
      </c>
      <c r="I8" s="122">
        <f>I9+I10</f>
        <v>13000</v>
      </c>
      <c r="J8" s="122">
        <f t="shared" si="1"/>
        <v>0</v>
      </c>
      <c r="K8" s="122">
        <f t="shared" si="1"/>
        <v>0</v>
      </c>
      <c r="L8" s="122">
        <f t="shared" si="1"/>
        <v>0</v>
      </c>
      <c r="M8" s="122">
        <f>M9+M10</f>
        <v>60000</v>
      </c>
      <c r="N8" s="122">
        <f>N9+N10</f>
        <v>13000</v>
      </c>
      <c r="O8" s="122">
        <f t="shared" si="1"/>
        <v>0</v>
      </c>
      <c r="P8" s="122">
        <f t="shared" si="1"/>
        <v>0</v>
      </c>
      <c r="Q8" s="122">
        <f t="shared" si="1"/>
        <v>0</v>
      </c>
      <c r="R8" s="122">
        <f>R9+R10</f>
        <v>60000</v>
      </c>
      <c r="S8" s="122">
        <f>S9+S10</f>
        <v>13000</v>
      </c>
      <c r="T8" s="122">
        <f t="shared" si="1"/>
        <v>0</v>
      </c>
      <c r="U8" s="122">
        <f t="shared" si="1"/>
        <v>0</v>
      </c>
      <c r="V8" s="122">
        <f t="shared" si="1"/>
        <v>0</v>
      </c>
      <c r="W8" s="122">
        <f>W9+W10</f>
        <v>60000</v>
      </c>
      <c r="X8" s="122">
        <f>X9+X10</f>
        <v>13000</v>
      </c>
      <c r="Y8" s="122">
        <f t="shared" si="1"/>
        <v>0</v>
      </c>
      <c r="Z8" s="122">
        <f t="shared" si="1"/>
        <v>0</v>
      </c>
      <c r="AA8" s="122">
        <f t="shared" si="1"/>
        <v>0</v>
      </c>
      <c r="AB8" s="220">
        <v>10000</v>
      </c>
    </row>
    <row r="9" spans="1:28" s="155" customFormat="1" ht="39" x14ac:dyDescent="0.3">
      <c r="A9" s="149">
        <v>1</v>
      </c>
      <c r="B9" s="157" t="s">
        <v>19</v>
      </c>
      <c r="C9" s="136">
        <v>50000</v>
      </c>
      <c r="D9" s="136">
        <v>8000</v>
      </c>
      <c r="E9" s="143"/>
      <c r="F9" s="143"/>
      <c r="G9" s="143"/>
      <c r="H9" s="136">
        <v>50000</v>
      </c>
      <c r="I9" s="136">
        <v>8000</v>
      </c>
      <c r="J9" s="143"/>
      <c r="K9" s="143"/>
      <c r="L9" s="143"/>
      <c r="M9" s="136">
        <v>50000</v>
      </c>
      <c r="N9" s="136">
        <v>8000</v>
      </c>
      <c r="O9" s="143"/>
      <c r="P9" s="143"/>
      <c r="Q9" s="143"/>
      <c r="R9" s="136">
        <v>50000</v>
      </c>
      <c r="S9" s="136">
        <v>8000</v>
      </c>
      <c r="T9" s="143"/>
      <c r="U9" s="143"/>
      <c r="V9" s="143"/>
      <c r="W9" s="136">
        <v>50000</v>
      </c>
      <c r="X9" s="136">
        <v>8000</v>
      </c>
      <c r="Y9" s="143"/>
      <c r="Z9" s="143"/>
      <c r="AA9" s="143"/>
      <c r="AB9" s="221">
        <v>10000</v>
      </c>
    </row>
    <row r="10" spans="1:28" s="155" customFormat="1" ht="26" x14ac:dyDescent="0.3">
      <c r="A10" s="156">
        <v>2</v>
      </c>
      <c r="B10" s="157" t="s">
        <v>280</v>
      </c>
      <c r="C10" s="160">
        <v>10000</v>
      </c>
      <c r="D10" s="136">
        <v>5000</v>
      </c>
      <c r="E10" s="136"/>
      <c r="F10" s="136"/>
      <c r="G10" s="136"/>
      <c r="H10" s="136">
        <v>10000</v>
      </c>
      <c r="I10" s="136">
        <v>5000</v>
      </c>
      <c r="J10" s="136"/>
      <c r="K10" s="136"/>
      <c r="L10" s="136"/>
      <c r="M10" s="136">
        <v>10000</v>
      </c>
      <c r="N10" s="136">
        <v>5000</v>
      </c>
      <c r="O10" s="136"/>
      <c r="P10" s="136"/>
      <c r="Q10" s="136"/>
      <c r="R10" s="136">
        <v>10000</v>
      </c>
      <c r="S10" s="136">
        <v>5000</v>
      </c>
      <c r="T10" s="136"/>
      <c r="U10" s="136"/>
      <c r="V10" s="136"/>
      <c r="W10" s="136">
        <v>10000</v>
      </c>
      <c r="X10" s="136">
        <v>5000</v>
      </c>
      <c r="Y10" s="136"/>
      <c r="Z10" s="136"/>
      <c r="AA10" s="136"/>
      <c r="AB10" s="221">
        <v>10000</v>
      </c>
    </row>
    <row r="11" spans="1:28" s="130" customFormat="1" ht="26" x14ac:dyDescent="0.3">
      <c r="A11" s="128" t="s">
        <v>3</v>
      </c>
      <c r="B11" s="121" t="s">
        <v>20</v>
      </c>
      <c r="C11" s="122"/>
      <c r="D11" s="122">
        <v>15000</v>
      </c>
      <c r="E11" s="122"/>
      <c r="F11" s="122"/>
      <c r="G11" s="122"/>
      <c r="H11" s="122"/>
      <c r="I11" s="122">
        <v>15000</v>
      </c>
      <c r="J11" s="122"/>
      <c r="K11" s="122"/>
      <c r="L11" s="122"/>
      <c r="M11" s="122"/>
      <c r="N11" s="122">
        <v>15000</v>
      </c>
      <c r="O11" s="122"/>
      <c r="P11" s="122"/>
      <c r="Q11" s="122"/>
      <c r="R11" s="122"/>
      <c r="S11" s="122">
        <v>15000</v>
      </c>
      <c r="T11" s="122"/>
      <c r="U11" s="122"/>
      <c r="V11" s="122"/>
      <c r="W11" s="122"/>
      <c r="X11" s="122">
        <v>15000</v>
      </c>
      <c r="Y11" s="122"/>
      <c r="Z11" s="122"/>
      <c r="AA11" s="122"/>
      <c r="AB11" s="220">
        <v>10000</v>
      </c>
    </row>
    <row r="12" spans="1:28" s="127" customFormat="1" ht="26" x14ac:dyDescent="0.3">
      <c r="A12" s="128" t="s">
        <v>4</v>
      </c>
      <c r="B12" s="121" t="s">
        <v>34</v>
      </c>
      <c r="C12" s="122"/>
      <c r="D12" s="122">
        <f>D13+D14</f>
        <v>14500</v>
      </c>
      <c r="E12" s="122"/>
      <c r="F12" s="122"/>
      <c r="G12" s="122"/>
      <c r="H12" s="122"/>
      <c r="I12" s="122">
        <f>I13+I14</f>
        <v>14500</v>
      </c>
      <c r="J12" s="122"/>
      <c r="K12" s="122"/>
      <c r="L12" s="122"/>
      <c r="M12" s="122"/>
      <c r="N12" s="122">
        <f>N13+N14</f>
        <v>14500</v>
      </c>
      <c r="O12" s="122"/>
      <c r="P12" s="122"/>
      <c r="Q12" s="122"/>
      <c r="R12" s="122"/>
      <c r="S12" s="122">
        <f>S13+S14</f>
        <v>14500</v>
      </c>
      <c r="T12" s="122"/>
      <c r="U12" s="122"/>
      <c r="V12" s="122"/>
      <c r="W12" s="122"/>
      <c r="X12" s="122">
        <f>X13+X14</f>
        <v>14500</v>
      </c>
      <c r="Y12" s="122"/>
      <c r="Z12" s="122"/>
      <c r="AA12" s="122"/>
      <c r="AB12" s="218">
        <f>SUM(AB7:AB11)</f>
        <v>50000</v>
      </c>
    </row>
    <row r="13" spans="1:28" ht="26" x14ac:dyDescent="0.3">
      <c r="A13" s="25">
        <v>1</v>
      </c>
      <c r="B13" s="26" t="s">
        <v>21</v>
      </c>
      <c r="C13" s="43"/>
      <c r="D13" s="43">
        <v>12000</v>
      </c>
      <c r="E13" s="43"/>
      <c r="F13" s="43"/>
      <c r="G13" s="43"/>
      <c r="H13" s="43"/>
      <c r="I13" s="43">
        <v>12000</v>
      </c>
      <c r="J13" s="43"/>
      <c r="K13" s="43"/>
      <c r="L13" s="43"/>
      <c r="M13" s="43"/>
      <c r="N13" s="43">
        <v>12000</v>
      </c>
      <c r="O13" s="43"/>
      <c r="P13" s="43"/>
      <c r="Q13" s="43"/>
      <c r="R13" s="43"/>
      <c r="S13" s="43">
        <v>12000</v>
      </c>
      <c r="T13" s="43"/>
      <c r="U13" s="43"/>
      <c r="V13" s="43"/>
      <c r="W13" s="43"/>
      <c r="X13" s="43">
        <v>12000</v>
      </c>
      <c r="Y13" s="43"/>
      <c r="Z13" s="43"/>
      <c r="AA13" s="43"/>
    </row>
    <row r="14" spans="1:28" ht="14" x14ac:dyDescent="0.3">
      <c r="A14" s="25">
        <v>2</v>
      </c>
      <c r="B14" s="26" t="s">
        <v>22</v>
      </c>
      <c r="C14" s="43"/>
      <c r="D14" s="43">
        <v>2500</v>
      </c>
      <c r="E14" s="43"/>
      <c r="F14" s="43"/>
      <c r="G14" s="43"/>
      <c r="H14" s="43"/>
      <c r="I14" s="43">
        <v>2500</v>
      </c>
      <c r="J14" s="43"/>
      <c r="K14" s="43"/>
      <c r="L14" s="43"/>
      <c r="M14" s="43"/>
      <c r="N14" s="43">
        <v>2500</v>
      </c>
      <c r="O14" s="43"/>
      <c r="P14" s="43"/>
      <c r="Q14" s="43"/>
      <c r="R14" s="43"/>
      <c r="S14" s="43">
        <v>2500</v>
      </c>
      <c r="T14" s="43"/>
      <c r="U14" s="43"/>
      <c r="V14" s="43"/>
      <c r="W14" s="43"/>
      <c r="X14" s="43">
        <v>2500</v>
      </c>
      <c r="Y14" s="43"/>
      <c r="Z14" s="43"/>
      <c r="AA14" s="43"/>
    </row>
    <row r="15" spans="1:28" s="127" customFormat="1" ht="26" x14ac:dyDescent="0.3">
      <c r="A15" s="120" t="s">
        <v>5</v>
      </c>
      <c r="B15" s="121" t="s">
        <v>23</v>
      </c>
      <c r="C15" s="122"/>
      <c r="D15" s="122">
        <f>D16+D17+D18</f>
        <v>3850</v>
      </c>
      <c r="E15" s="122">
        <f t="shared" ref="E15:Y15" si="2">E16+E17+E18</f>
        <v>0</v>
      </c>
      <c r="F15" s="122">
        <f t="shared" si="2"/>
        <v>0</v>
      </c>
      <c r="G15" s="122">
        <f t="shared" si="2"/>
        <v>0</v>
      </c>
      <c r="H15" s="122">
        <f t="shared" si="2"/>
        <v>0</v>
      </c>
      <c r="I15" s="122">
        <f>I16+I17+I18</f>
        <v>3850</v>
      </c>
      <c r="J15" s="122">
        <f t="shared" si="2"/>
        <v>0</v>
      </c>
      <c r="K15" s="122">
        <f t="shared" si="2"/>
        <v>0</v>
      </c>
      <c r="L15" s="122">
        <f t="shared" si="2"/>
        <v>0</v>
      </c>
      <c r="M15" s="122">
        <f t="shared" si="2"/>
        <v>0</v>
      </c>
      <c r="N15" s="122">
        <f>N16+N17+N18</f>
        <v>3850</v>
      </c>
      <c r="O15" s="122">
        <f t="shared" si="2"/>
        <v>0</v>
      </c>
      <c r="P15" s="122">
        <f t="shared" si="2"/>
        <v>0</v>
      </c>
      <c r="Q15" s="122">
        <f t="shared" si="2"/>
        <v>0</v>
      </c>
      <c r="R15" s="122">
        <f t="shared" si="2"/>
        <v>0</v>
      </c>
      <c r="S15" s="122">
        <f>S16+S17+S18</f>
        <v>3850</v>
      </c>
      <c r="T15" s="122">
        <f t="shared" si="2"/>
        <v>0</v>
      </c>
      <c r="U15" s="122">
        <f t="shared" si="2"/>
        <v>0</v>
      </c>
      <c r="V15" s="122">
        <f t="shared" si="2"/>
        <v>0</v>
      </c>
      <c r="W15" s="122">
        <f t="shared" si="2"/>
        <v>0</v>
      </c>
      <c r="X15" s="122">
        <f>X16+X17+X18</f>
        <v>3850</v>
      </c>
      <c r="Y15" s="122">
        <f t="shared" si="2"/>
        <v>0</v>
      </c>
      <c r="Z15" s="122"/>
      <c r="AA15" s="122"/>
    </row>
    <row r="16" spans="1:28" s="111" customFormat="1" ht="26" x14ac:dyDescent="0.3">
      <c r="A16" s="134">
        <v>1</v>
      </c>
      <c r="B16" s="112" t="s">
        <v>24</v>
      </c>
      <c r="C16" s="113"/>
      <c r="D16" s="113">
        <v>2000</v>
      </c>
      <c r="E16" s="113"/>
      <c r="F16" s="113"/>
      <c r="G16" s="113"/>
      <c r="H16" s="113"/>
      <c r="I16" s="113">
        <v>2000</v>
      </c>
      <c r="J16" s="113"/>
      <c r="K16" s="113"/>
      <c r="L16" s="113"/>
      <c r="M16" s="113"/>
      <c r="N16" s="113">
        <v>2000</v>
      </c>
      <c r="O16" s="113"/>
      <c r="P16" s="113"/>
      <c r="Q16" s="113"/>
      <c r="R16" s="113"/>
      <c r="S16" s="113">
        <v>2000</v>
      </c>
      <c r="T16" s="113"/>
      <c r="U16" s="113"/>
      <c r="V16" s="113"/>
      <c r="W16" s="113"/>
      <c r="X16" s="113">
        <v>2000</v>
      </c>
      <c r="Y16" s="113"/>
      <c r="Z16" s="113"/>
      <c r="AA16" s="113"/>
      <c r="AB16" s="111">
        <v>300000</v>
      </c>
    </row>
    <row r="17" spans="1:28" s="111" customFormat="1" ht="26" x14ac:dyDescent="0.3">
      <c r="A17" s="134">
        <v>2</v>
      </c>
      <c r="B17" s="112" t="s">
        <v>25</v>
      </c>
      <c r="C17" s="113"/>
      <c r="D17" s="113">
        <v>1000</v>
      </c>
      <c r="E17" s="113"/>
      <c r="F17" s="113"/>
      <c r="G17" s="113"/>
      <c r="H17" s="113"/>
      <c r="I17" s="113">
        <v>1000</v>
      </c>
      <c r="J17" s="113"/>
      <c r="K17" s="113"/>
      <c r="L17" s="113"/>
      <c r="M17" s="113"/>
      <c r="N17" s="113">
        <v>1000</v>
      </c>
      <c r="O17" s="113"/>
      <c r="P17" s="113"/>
      <c r="Q17" s="113"/>
      <c r="R17" s="113"/>
      <c r="S17" s="113">
        <v>1000</v>
      </c>
      <c r="T17" s="113"/>
      <c r="U17" s="113"/>
      <c r="V17" s="113"/>
      <c r="W17" s="113"/>
      <c r="X17" s="113">
        <v>1000</v>
      </c>
      <c r="Y17" s="113"/>
      <c r="Z17" s="113"/>
      <c r="AA17" s="113"/>
      <c r="AB17" s="111">
        <v>269250</v>
      </c>
    </row>
    <row r="18" spans="1:28" s="111" customFormat="1" ht="14" x14ac:dyDescent="0.3">
      <c r="A18" s="134">
        <v>3</v>
      </c>
      <c r="B18" s="112" t="s">
        <v>26</v>
      </c>
      <c r="C18" s="113"/>
      <c r="D18" s="113">
        <v>850</v>
      </c>
      <c r="E18" s="113"/>
      <c r="F18" s="113"/>
      <c r="G18" s="113"/>
      <c r="H18" s="113"/>
      <c r="I18" s="113">
        <v>850</v>
      </c>
      <c r="J18" s="113"/>
      <c r="K18" s="113"/>
      <c r="L18" s="113"/>
      <c r="M18" s="113"/>
      <c r="N18" s="113">
        <v>850</v>
      </c>
      <c r="O18" s="113"/>
      <c r="P18" s="113"/>
      <c r="Q18" s="113"/>
      <c r="R18" s="113"/>
      <c r="S18" s="113">
        <v>850</v>
      </c>
      <c r="T18" s="113"/>
      <c r="U18" s="113"/>
      <c r="V18" s="113"/>
      <c r="W18" s="113"/>
      <c r="X18" s="113">
        <v>850</v>
      </c>
      <c r="Y18" s="113"/>
      <c r="Z18" s="113"/>
      <c r="AA18" s="113"/>
      <c r="AB18" s="111">
        <f>SUM(AB16:AB17)</f>
        <v>569250</v>
      </c>
    </row>
    <row r="19" spans="1:28" s="127" customFormat="1" ht="26" x14ac:dyDescent="0.3">
      <c r="A19" s="131" t="s">
        <v>7</v>
      </c>
      <c r="B19" s="132" t="s">
        <v>27</v>
      </c>
      <c r="C19" s="122"/>
      <c r="D19" s="122">
        <v>5000</v>
      </c>
      <c r="E19" s="122"/>
      <c r="F19" s="122"/>
      <c r="G19" s="122"/>
      <c r="H19" s="122"/>
      <c r="I19" s="122">
        <v>5000</v>
      </c>
      <c r="J19" s="122"/>
      <c r="K19" s="122"/>
      <c r="L19" s="122"/>
      <c r="M19" s="122"/>
      <c r="N19" s="122">
        <v>5000</v>
      </c>
      <c r="O19" s="122"/>
      <c r="P19" s="122"/>
      <c r="Q19" s="122"/>
      <c r="R19" s="122"/>
      <c r="S19" s="122">
        <v>5000</v>
      </c>
      <c r="T19" s="122"/>
      <c r="U19" s="122"/>
      <c r="V19" s="122"/>
      <c r="W19" s="122"/>
      <c r="X19" s="122">
        <v>5000</v>
      </c>
      <c r="Y19" s="122"/>
      <c r="Z19" s="122"/>
      <c r="AA19" s="122"/>
    </row>
    <row r="20" spans="1:28" s="127" customFormat="1" ht="26" x14ac:dyDescent="0.3">
      <c r="A20" s="128" t="s">
        <v>8</v>
      </c>
      <c r="B20" s="121" t="s">
        <v>28</v>
      </c>
      <c r="C20" s="122"/>
      <c r="D20" s="122">
        <f>D21+D22</f>
        <v>450</v>
      </c>
      <c r="E20" s="122"/>
      <c r="F20" s="122"/>
      <c r="G20" s="122">
        <f t="shared" ref="G20:AA20" si="3">G22</f>
        <v>0</v>
      </c>
      <c r="H20" s="122">
        <f t="shared" si="3"/>
        <v>0</v>
      </c>
      <c r="I20" s="122">
        <f>I21+I22</f>
        <v>450</v>
      </c>
      <c r="J20" s="122">
        <f t="shared" si="3"/>
        <v>0</v>
      </c>
      <c r="K20" s="122">
        <f t="shared" si="3"/>
        <v>0</v>
      </c>
      <c r="L20" s="122">
        <f t="shared" si="3"/>
        <v>0</v>
      </c>
      <c r="M20" s="122">
        <f t="shared" si="3"/>
        <v>0</v>
      </c>
      <c r="N20" s="122">
        <f>N21+N22</f>
        <v>450</v>
      </c>
      <c r="O20" s="122">
        <f t="shared" si="3"/>
        <v>0</v>
      </c>
      <c r="P20" s="122">
        <f t="shared" si="3"/>
        <v>0</v>
      </c>
      <c r="Q20" s="122">
        <f t="shared" si="3"/>
        <v>0</v>
      </c>
      <c r="R20" s="122">
        <f t="shared" si="3"/>
        <v>0</v>
      </c>
      <c r="S20" s="122">
        <f>S21+S22</f>
        <v>450</v>
      </c>
      <c r="T20" s="122">
        <f t="shared" si="3"/>
        <v>0</v>
      </c>
      <c r="U20" s="122">
        <f t="shared" si="3"/>
        <v>0</v>
      </c>
      <c r="V20" s="122">
        <f t="shared" si="3"/>
        <v>0</v>
      </c>
      <c r="W20" s="122">
        <f t="shared" si="3"/>
        <v>0</v>
      </c>
      <c r="X20" s="122">
        <f>X21+X22</f>
        <v>450</v>
      </c>
      <c r="Y20" s="122">
        <f t="shared" si="3"/>
        <v>0</v>
      </c>
      <c r="Z20" s="122">
        <f t="shared" si="3"/>
        <v>0</v>
      </c>
      <c r="AA20" s="122">
        <f t="shared" si="3"/>
        <v>0</v>
      </c>
    </row>
    <row r="21" spans="1:28" ht="14" x14ac:dyDescent="0.3">
      <c r="A21" s="25">
        <v>1</v>
      </c>
      <c r="B21" s="27" t="s">
        <v>29</v>
      </c>
      <c r="C21" s="43"/>
      <c r="D21" s="43"/>
      <c r="E21" s="40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8" ht="14" x14ac:dyDescent="0.3">
      <c r="A22" s="25">
        <v>2</v>
      </c>
      <c r="B22" s="27" t="s">
        <v>30</v>
      </c>
      <c r="C22" s="43"/>
      <c r="D22" s="43">
        <v>450</v>
      </c>
      <c r="E22" s="40"/>
      <c r="F22" s="43"/>
      <c r="G22" s="43"/>
      <c r="H22" s="43"/>
      <c r="I22" s="43">
        <v>450</v>
      </c>
      <c r="J22" s="43"/>
      <c r="K22" s="43"/>
      <c r="L22" s="43"/>
      <c r="M22" s="43"/>
      <c r="N22" s="43">
        <v>450</v>
      </c>
      <c r="O22" s="43"/>
      <c r="P22" s="43"/>
      <c r="Q22" s="43"/>
      <c r="R22" s="43"/>
      <c r="S22" s="43">
        <v>450</v>
      </c>
      <c r="T22" s="43"/>
      <c r="U22" s="43"/>
      <c r="V22" s="43"/>
      <c r="W22" s="43"/>
      <c r="X22" s="43">
        <v>450</v>
      </c>
      <c r="Y22" s="43"/>
      <c r="Z22" s="43"/>
      <c r="AA22" s="43"/>
    </row>
    <row r="23" spans="1:28" s="130" customFormat="1" ht="26" x14ac:dyDescent="0.3">
      <c r="A23" s="128" t="s">
        <v>10</v>
      </c>
      <c r="B23" s="121" t="s">
        <v>31</v>
      </c>
      <c r="C23" s="122"/>
      <c r="D23" s="122">
        <f>D24+D25</f>
        <v>2050</v>
      </c>
      <c r="E23" s="122"/>
      <c r="F23" s="122"/>
      <c r="G23" s="122">
        <f t="shared" ref="G23:Y23" si="4">G24+G25</f>
        <v>0</v>
      </c>
      <c r="H23" s="122">
        <f t="shared" si="4"/>
        <v>0</v>
      </c>
      <c r="I23" s="122">
        <f>I24+I25</f>
        <v>2050</v>
      </c>
      <c r="J23" s="122">
        <f t="shared" si="4"/>
        <v>0</v>
      </c>
      <c r="K23" s="122">
        <f t="shared" si="4"/>
        <v>0</v>
      </c>
      <c r="L23" s="122">
        <f t="shared" si="4"/>
        <v>0</v>
      </c>
      <c r="M23" s="122">
        <f t="shared" si="4"/>
        <v>0</v>
      </c>
      <c r="N23" s="122">
        <f>N24+N25</f>
        <v>2050</v>
      </c>
      <c r="O23" s="122">
        <f t="shared" si="4"/>
        <v>0</v>
      </c>
      <c r="P23" s="122">
        <f t="shared" si="4"/>
        <v>0</v>
      </c>
      <c r="Q23" s="122">
        <f t="shared" si="4"/>
        <v>0</v>
      </c>
      <c r="R23" s="122">
        <f t="shared" si="4"/>
        <v>0</v>
      </c>
      <c r="S23" s="122">
        <f>S24+S25</f>
        <v>2050</v>
      </c>
      <c r="T23" s="122">
        <f t="shared" si="4"/>
        <v>0</v>
      </c>
      <c r="U23" s="122">
        <f t="shared" si="4"/>
        <v>0</v>
      </c>
      <c r="V23" s="122">
        <f t="shared" si="4"/>
        <v>0</v>
      </c>
      <c r="W23" s="122">
        <f t="shared" si="4"/>
        <v>0</v>
      </c>
      <c r="X23" s="122">
        <f>X24+X25</f>
        <v>2050</v>
      </c>
      <c r="Y23" s="122">
        <f t="shared" si="4"/>
        <v>0</v>
      </c>
      <c r="Z23" s="122"/>
      <c r="AA23" s="122"/>
    </row>
    <row r="24" spans="1:28" ht="26" x14ac:dyDescent="0.3">
      <c r="A24" s="25">
        <v>1</v>
      </c>
      <c r="B24" s="27" t="s">
        <v>32</v>
      </c>
      <c r="C24" s="43"/>
      <c r="D24" s="43">
        <v>1500</v>
      </c>
      <c r="E24" s="43"/>
      <c r="F24" s="43"/>
      <c r="G24" s="43"/>
      <c r="H24" s="43"/>
      <c r="I24" s="43">
        <v>1500</v>
      </c>
      <c r="J24" s="43"/>
      <c r="K24" s="43"/>
      <c r="L24" s="43"/>
      <c r="M24" s="43"/>
      <c r="N24" s="43">
        <v>1500</v>
      </c>
      <c r="O24" s="43"/>
      <c r="P24" s="43"/>
      <c r="Q24" s="43"/>
      <c r="R24" s="43"/>
      <c r="S24" s="43">
        <v>1500</v>
      </c>
      <c r="T24" s="43"/>
      <c r="U24" s="43"/>
      <c r="V24" s="43"/>
      <c r="W24" s="43"/>
      <c r="X24" s="43">
        <v>1500</v>
      </c>
      <c r="Y24" s="43"/>
      <c r="Z24" s="43"/>
      <c r="AA24" s="43"/>
    </row>
    <row r="25" spans="1:28" ht="14" x14ac:dyDescent="0.3">
      <c r="A25" s="25">
        <v>2</v>
      </c>
      <c r="B25" s="27" t="s">
        <v>33</v>
      </c>
      <c r="C25" s="43"/>
      <c r="D25" s="43">
        <v>550</v>
      </c>
      <c r="E25" s="43"/>
      <c r="F25" s="43"/>
      <c r="G25" s="43"/>
      <c r="H25" s="43"/>
      <c r="I25" s="43">
        <v>550</v>
      </c>
      <c r="J25" s="43"/>
      <c r="K25" s="43"/>
      <c r="L25" s="43"/>
      <c r="M25" s="43"/>
      <c r="N25" s="43">
        <v>550</v>
      </c>
      <c r="O25" s="43"/>
      <c r="P25" s="43"/>
      <c r="Q25" s="43"/>
      <c r="R25" s="43"/>
      <c r="S25" s="43">
        <v>550</v>
      </c>
      <c r="T25" s="43"/>
      <c r="U25" s="43"/>
      <c r="V25" s="43"/>
      <c r="W25" s="43"/>
      <c r="X25" s="43">
        <v>550</v>
      </c>
      <c r="Y25" s="43"/>
      <c r="Z25" s="43"/>
      <c r="AA25" s="43"/>
    </row>
    <row r="26" spans="1:28" ht="30.75" customHeight="1" x14ac:dyDescent="0.3">
      <c r="A26" s="10"/>
      <c r="B26" s="164"/>
      <c r="C26" s="164"/>
      <c r="D26" s="161"/>
      <c r="E26" s="161"/>
      <c r="F26" s="161"/>
      <c r="G26" s="161"/>
      <c r="H26" s="161"/>
      <c r="I26" s="161"/>
      <c r="J26" s="7"/>
      <c r="K26" s="166"/>
      <c r="L26" s="166"/>
      <c r="M26" s="166"/>
      <c r="N26" s="166"/>
      <c r="O26" s="166"/>
    </row>
    <row r="27" spans="1:28" ht="15.5" x14ac:dyDescent="0.3">
      <c r="B27" s="161"/>
      <c r="C27" s="161"/>
      <c r="D27" s="161"/>
      <c r="E27" s="161"/>
      <c r="F27" s="161"/>
      <c r="G27" s="161"/>
      <c r="H27" s="161"/>
      <c r="I27" s="161"/>
      <c r="J27" s="7"/>
      <c r="K27" s="7"/>
      <c r="L27" s="6"/>
      <c r="M27" s="6"/>
      <c r="N27" s="6"/>
      <c r="O27" s="6"/>
    </row>
    <row r="29" spans="1:28" x14ac:dyDescent="0.35">
      <c r="Y29" s="3">
        <f>156-144</f>
        <v>12</v>
      </c>
      <c r="Z29" s="3">
        <f>12/144*100</f>
        <v>8.3333333333333321</v>
      </c>
    </row>
  </sheetData>
  <mergeCells count="22">
    <mergeCell ref="B27:I27"/>
    <mergeCell ref="W4:AA4"/>
    <mergeCell ref="W5:X5"/>
    <mergeCell ref="Y5:Z5"/>
    <mergeCell ref="B26:I26"/>
    <mergeCell ref="K26:O26"/>
    <mergeCell ref="O5:P5"/>
    <mergeCell ref="R5:S5"/>
    <mergeCell ref="T5:U5"/>
    <mergeCell ref="E5:F5"/>
    <mergeCell ref="H5:I5"/>
    <mergeCell ref="J5:K5"/>
    <mergeCell ref="M5:N5"/>
    <mergeCell ref="A1:V1"/>
    <mergeCell ref="A2:V2"/>
    <mergeCell ref="A4:A6"/>
    <mergeCell ref="B4:B6"/>
    <mergeCell ref="C4:G4"/>
    <mergeCell ref="H4:L4"/>
    <mergeCell ref="M4:Q4"/>
    <mergeCell ref="R4:V4"/>
    <mergeCell ref="C5:D5"/>
  </mergeCells>
  <phoneticPr fontId="55" type="noConversion"/>
  <printOptions horizontalCentered="1"/>
  <pageMargins left="0.118110236220472" right="0" top="0.66" bottom="0" header="0.65" footer="0"/>
  <pageSetup paperSize="9" scale="50" orientation="landscape" r:id="rId1"/>
  <headerFooter differentFirst="1"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M111"/>
  <sheetViews>
    <sheetView zoomScale="70" zoomScaleNormal="70" workbookViewId="0">
      <pane xSplit="3" ySplit="9" topLeftCell="S10" activePane="bottomRight" state="frozen"/>
      <selection pane="topRight" activeCell="D1" sqref="D1"/>
      <selection pane="bottomLeft" activeCell="A10" sqref="A10"/>
      <selection pane="bottomRight" activeCell="D56" sqref="D56"/>
    </sheetView>
  </sheetViews>
  <sheetFormatPr defaultColWidth="9.1640625" defaultRowHeight="15.5" x14ac:dyDescent="0.35"/>
  <cols>
    <col min="1" max="1" width="6" style="46" customWidth="1"/>
    <col min="2" max="2" width="23.83203125" style="46" customWidth="1"/>
    <col min="3" max="3" width="8.83203125" style="47" customWidth="1"/>
    <col min="4" max="4" width="7.1640625" style="46" customWidth="1"/>
    <col min="5" max="5" width="8.5" style="46" customWidth="1"/>
    <col min="6" max="6" width="6.1640625" style="46" customWidth="1"/>
    <col min="7" max="8" width="9" style="46" customWidth="1"/>
    <col min="9" max="9" width="5.83203125" style="46" customWidth="1"/>
    <col min="10" max="10" width="7.6640625" style="46" customWidth="1"/>
    <col min="11" max="11" width="6.5" style="46" bestFit="1" customWidth="1"/>
    <col min="12" max="12" width="6.1640625" style="46" customWidth="1"/>
    <col min="13" max="13" width="7.5" style="47" bestFit="1" customWidth="1"/>
    <col min="14" max="14" width="7.58203125" style="46" customWidth="1"/>
    <col min="15" max="15" width="5.83203125" style="46" customWidth="1"/>
    <col min="16" max="16" width="4.5" style="46" customWidth="1"/>
    <col min="17" max="17" width="5.5" style="46" customWidth="1"/>
    <col min="18" max="18" width="6.5" style="46" customWidth="1"/>
    <col min="19" max="19" width="5.1640625" style="46" bestFit="1" customWidth="1"/>
    <col min="20" max="20" width="5" style="46" customWidth="1"/>
    <col min="21" max="21" width="5.5" style="46" customWidth="1"/>
    <col min="22" max="22" width="7.5" style="46" bestFit="1" customWidth="1"/>
    <col min="23" max="23" width="6.5" style="45" customWidth="1"/>
    <col min="24" max="24" width="6" style="46" customWidth="1"/>
    <col min="25" max="25" width="6.83203125" style="46" bestFit="1" customWidth="1"/>
    <col min="26" max="26" width="7.83203125" style="46" customWidth="1"/>
    <col min="27" max="27" width="7.1640625" style="46" customWidth="1"/>
    <col min="28" max="28" width="5.83203125" style="46" customWidth="1"/>
    <col min="29" max="30" width="6.5" style="46" customWidth="1"/>
    <col min="31" max="31" width="7.1640625" style="48" customWidth="1"/>
    <col min="32" max="32" width="6.1640625" style="46" customWidth="1"/>
    <col min="33" max="33" width="5.83203125" style="46" customWidth="1"/>
    <col min="34" max="34" width="7" style="46" customWidth="1"/>
    <col min="35" max="35" width="7.1640625" style="46" customWidth="1"/>
    <col min="36" max="36" width="6.5" style="46" customWidth="1"/>
    <col min="37" max="37" width="5.83203125" style="46" customWidth="1"/>
    <col min="38" max="38" width="6.83203125" style="46" customWidth="1"/>
    <col min="39" max="40" width="6.5" style="48" customWidth="1"/>
    <col min="41" max="42" width="5.83203125" style="48" customWidth="1"/>
    <col min="43" max="43" width="6.5" style="46" customWidth="1"/>
    <col min="44" max="44" width="6.58203125" style="46" customWidth="1"/>
    <col min="45" max="45" width="7.1640625" style="46" customWidth="1"/>
    <col min="46" max="46" width="6.58203125" style="46" customWidth="1"/>
    <col min="47" max="47" width="5.5" style="46" customWidth="1"/>
    <col min="48" max="48" width="7.5" style="46" customWidth="1"/>
    <col min="49" max="49" width="6.5" style="46" customWidth="1"/>
    <col min="50" max="51" width="6.1640625" style="46" customWidth="1"/>
    <col min="52" max="52" width="7" style="46" customWidth="1"/>
    <col min="53" max="53" width="6.1640625" style="48" customWidth="1"/>
    <col min="54" max="54" width="6" style="46" customWidth="1"/>
    <col min="55" max="55" width="6.4140625" style="46" customWidth="1"/>
    <col min="56" max="56" width="8" style="46" customWidth="1"/>
    <col min="57" max="57" width="7" style="46" customWidth="1"/>
    <col min="58" max="58" width="6.83203125" style="46" customWidth="1"/>
    <col min="59" max="59" width="5.83203125" style="46" customWidth="1"/>
    <col min="60" max="60" width="6.1640625" style="46" customWidth="1"/>
    <col min="61" max="61" width="6.58203125" style="46" customWidth="1"/>
    <col min="62" max="62" width="5.5" style="46" customWidth="1"/>
    <col min="63" max="63" width="5.83203125" style="46" customWidth="1"/>
    <col min="64" max="64" width="6" style="46" customWidth="1"/>
    <col min="65" max="65" width="5.83203125" style="48" customWidth="1"/>
    <col min="66" max="66" width="5.1640625" style="46" customWidth="1"/>
    <col min="67" max="67" width="8.1640625" style="46" customWidth="1"/>
    <col min="68" max="68" width="8" style="46" customWidth="1"/>
    <col min="69" max="69" width="6.1640625" style="46" customWidth="1"/>
    <col min="70" max="70" width="8.5" style="46" customWidth="1"/>
    <col min="71" max="71" width="4.83203125" style="46" customWidth="1"/>
    <col min="72" max="72" width="5.1640625" style="46" customWidth="1"/>
    <col min="73" max="73" width="6.1640625" style="46" customWidth="1"/>
    <col min="74" max="74" width="5" style="46" customWidth="1"/>
    <col min="75" max="75" width="8.83203125" style="46" customWidth="1"/>
    <col min="76" max="76" width="7.1640625" style="46" customWidth="1"/>
    <col min="77" max="77" width="6.1640625" style="46" customWidth="1"/>
    <col min="78" max="78" width="7.1640625" style="46" customWidth="1"/>
    <col min="79" max="79" width="7" style="46" customWidth="1"/>
    <col min="80" max="80" width="7.1640625" style="46" customWidth="1"/>
    <col min="81" max="81" width="7.5" style="46" customWidth="1"/>
    <col min="82" max="82" width="7.83203125" style="46" customWidth="1"/>
    <col min="83" max="84" width="6" style="46" customWidth="1"/>
    <col min="85" max="85" width="7.1640625" style="46" customWidth="1"/>
    <col min="86" max="86" width="6.5" style="46" customWidth="1"/>
    <col min="87" max="87" width="8.1640625" style="46" customWidth="1"/>
    <col min="88" max="88" width="5.83203125" style="46" customWidth="1"/>
    <col min="89" max="89" width="5.5" style="46" customWidth="1"/>
    <col min="90" max="90" width="6" style="46" customWidth="1"/>
    <col min="91" max="91" width="7.83203125" style="46" bestFit="1" customWidth="1"/>
    <col min="92" max="16384" width="9.1640625" style="46"/>
  </cols>
  <sheetData>
    <row r="1" spans="1:91" ht="25" customHeight="1" x14ac:dyDescent="0.45">
      <c r="A1" s="198" t="s">
        <v>270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</row>
    <row r="2" spans="1:91" ht="25" customHeight="1" x14ac:dyDescent="0.55000000000000004">
      <c r="A2" s="193" t="s">
        <v>271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</row>
    <row r="3" spans="1:91" s="50" customFormat="1" ht="15.5" customHeight="1" x14ac:dyDescent="0.35">
      <c r="A3" s="46"/>
      <c r="B3" s="46"/>
      <c r="C3" s="47"/>
      <c r="D3" s="46"/>
      <c r="E3" s="46"/>
      <c r="F3" s="46"/>
      <c r="G3" s="46"/>
      <c r="H3" s="46"/>
      <c r="I3" s="46"/>
      <c r="J3" s="46"/>
      <c r="K3" s="46"/>
      <c r="L3" s="46"/>
      <c r="M3" s="47"/>
      <c r="N3" s="46"/>
      <c r="O3" s="46"/>
      <c r="P3" s="46"/>
      <c r="Q3" s="46"/>
      <c r="R3" s="46"/>
      <c r="S3" s="46"/>
      <c r="T3" s="46"/>
      <c r="U3" s="46"/>
      <c r="V3" s="46"/>
      <c r="W3" s="45"/>
      <c r="X3" s="46"/>
      <c r="Y3" s="46"/>
      <c r="Z3" s="46"/>
      <c r="AA3" s="46"/>
      <c r="AB3" s="46"/>
      <c r="AC3" s="46"/>
      <c r="AD3" s="46"/>
      <c r="AE3" s="48" t="s">
        <v>71</v>
      </c>
      <c r="AF3" s="46"/>
      <c r="AG3" s="46"/>
      <c r="AH3" s="46"/>
      <c r="AI3" s="46"/>
      <c r="AJ3" s="46"/>
      <c r="AK3" s="46"/>
      <c r="AL3" s="46"/>
      <c r="AM3" s="48"/>
      <c r="AN3" s="49"/>
      <c r="AO3" s="48"/>
      <c r="AP3" s="48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8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8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5" t="s">
        <v>251</v>
      </c>
      <c r="CJ3" s="45"/>
      <c r="CK3" s="45"/>
      <c r="CL3" s="46"/>
      <c r="CM3" s="46"/>
    </row>
    <row r="4" spans="1:91" s="51" customFormat="1" ht="33" customHeight="1" x14ac:dyDescent="0.3">
      <c r="A4" s="208" t="s">
        <v>35</v>
      </c>
      <c r="B4" s="208" t="s">
        <v>72</v>
      </c>
      <c r="C4" s="209" t="s">
        <v>73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199" t="s">
        <v>74</v>
      </c>
      <c r="X4" s="200"/>
      <c r="Y4" s="200"/>
      <c r="Z4" s="200"/>
      <c r="AA4" s="200"/>
      <c r="AB4" s="200"/>
      <c r="AC4" s="200"/>
      <c r="AD4" s="201"/>
      <c r="AE4" s="209" t="s">
        <v>75</v>
      </c>
      <c r="AF4" s="210"/>
      <c r="AG4" s="210"/>
      <c r="AH4" s="210"/>
      <c r="AI4" s="210"/>
      <c r="AJ4" s="210"/>
      <c r="AK4" s="210"/>
      <c r="AL4" s="211"/>
      <c r="AM4" s="199" t="s">
        <v>76</v>
      </c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1"/>
      <c r="BI4" s="199" t="s">
        <v>77</v>
      </c>
      <c r="BJ4" s="200"/>
      <c r="BK4" s="200"/>
      <c r="BL4" s="201"/>
      <c r="BM4" s="209" t="s">
        <v>78</v>
      </c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1"/>
      <c r="CF4" s="217" t="s">
        <v>79</v>
      </c>
      <c r="CG4" s="217"/>
      <c r="CH4" s="217"/>
      <c r="CI4" s="217"/>
      <c r="CJ4" s="217"/>
      <c r="CK4" s="217"/>
      <c r="CL4" s="217"/>
      <c r="CM4" s="217"/>
    </row>
    <row r="5" spans="1:91" s="51" customFormat="1" ht="28" customHeight="1" x14ac:dyDescent="0.3">
      <c r="A5" s="208"/>
      <c r="B5" s="208"/>
      <c r="C5" s="199" t="s">
        <v>80</v>
      </c>
      <c r="D5" s="200"/>
      <c r="E5" s="200"/>
      <c r="F5" s="200"/>
      <c r="G5" s="200"/>
      <c r="H5" s="200"/>
      <c r="I5" s="200"/>
      <c r="J5" s="200"/>
      <c r="K5" s="200"/>
      <c r="L5" s="201"/>
      <c r="M5" s="199" t="s">
        <v>81</v>
      </c>
      <c r="N5" s="200"/>
      <c r="O5" s="200"/>
      <c r="P5" s="200"/>
      <c r="Q5" s="200"/>
      <c r="R5" s="200"/>
      <c r="S5" s="200"/>
      <c r="T5" s="200"/>
      <c r="U5" s="200"/>
      <c r="V5" s="201"/>
      <c r="W5" s="212"/>
      <c r="X5" s="213"/>
      <c r="Y5" s="213"/>
      <c r="Z5" s="213"/>
      <c r="AA5" s="213"/>
      <c r="AB5" s="213"/>
      <c r="AC5" s="213"/>
      <c r="AD5" s="214"/>
      <c r="AE5" s="199" t="s">
        <v>82</v>
      </c>
      <c r="AF5" s="200"/>
      <c r="AG5" s="200"/>
      <c r="AH5" s="200"/>
      <c r="AI5" s="200"/>
      <c r="AJ5" s="200"/>
      <c r="AK5" s="201"/>
      <c r="AL5" s="205" t="s">
        <v>83</v>
      </c>
      <c r="AM5" s="195" t="s">
        <v>84</v>
      </c>
      <c r="AN5" s="206" t="s">
        <v>85</v>
      </c>
      <c r="AO5" s="207"/>
      <c r="AP5" s="199" t="s">
        <v>86</v>
      </c>
      <c r="AQ5" s="200"/>
      <c r="AR5" s="200"/>
      <c r="AS5" s="200"/>
      <c r="AT5" s="200"/>
      <c r="AU5" s="200"/>
      <c r="AV5" s="201"/>
      <c r="AW5" s="199" t="s">
        <v>87</v>
      </c>
      <c r="AX5" s="200"/>
      <c r="AY5" s="200"/>
      <c r="AZ5" s="201"/>
      <c r="BA5" s="199" t="s">
        <v>88</v>
      </c>
      <c r="BB5" s="200"/>
      <c r="BC5" s="200"/>
      <c r="BD5" s="200"/>
      <c r="BE5" s="200"/>
      <c r="BF5" s="200"/>
      <c r="BG5" s="200"/>
      <c r="BH5" s="201"/>
      <c r="BI5" s="212"/>
      <c r="BJ5" s="213"/>
      <c r="BK5" s="213"/>
      <c r="BL5" s="214"/>
      <c r="BM5" s="195" t="s">
        <v>89</v>
      </c>
      <c r="BN5" s="199" t="s">
        <v>90</v>
      </c>
      <c r="BO5" s="200"/>
      <c r="BP5" s="200"/>
      <c r="BQ5" s="200"/>
      <c r="BR5" s="200"/>
      <c r="BS5" s="200"/>
      <c r="BT5" s="201"/>
      <c r="BU5" s="199" t="s">
        <v>91</v>
      </c>
      <c r="BV5" s="200"/>
      <c r="BW5" s="200"/>
      <c r="BX5" s="200"/>
      <c r="BY5" s="200"/>
      <c r="BZ5" s="200"/>
      <c r="CA5" s="200"/>
      <c r="CB5" s="200"/>
      <c r="CC5" s="200"/>
      <c r="CD5" s="200"/>
      <c r="CE5" s="201"/>
      <c r="CF5" s="199" t="s">
        <v>92</v>
      </c>
      <c r="CG5" s="200"/>
      <c r="CH5" s="200"/>
      <c r="CI5" s="200"/>
      <c r="CJ5" s="201"/>
      <c r="CK5" s="199" t="s">
        <v>93</v>
      </c>
      <c r="CL5" s="200"/>
      <c r="CM5" s="201"/>
    </row>
    <row r="6" spans="1:91" s="51" customFormat="1" ht="28" customHeight="1" x14ac:dyDescent="0.3">
      <c r="A6" s="208"/>
      <c r="B6" s="208"/>
      <c r="C6" s="202"/>
      <c r="D6" s="203"/>
      <c r="E6" s="203"/>
      <c r="F6" s="203"/>
      <c r="G6" s="203"/>
      <c r="H6" s="203"/>
      <c r="I6" s="203"/>
      <c r="J6" s="203"/>
      <c r="K6" s="203"/>
      <c r="L6" s="204"/>
      <c r="M6" s="202"/>
      <c r="N6" s="203"/>
      <c r="O6" s="203"/>
      <c r="P6" s="203"/>
      <c r="Q6" s="203"/>
      <c r="R6" s="203"/>
      <c r="S6" s="203"/>
      <c r="T6" s="203"/>
      <c r="U6" s="203"/>
      <c r="V6" s="204"/>
      <c r="W6" s="202"/>
      <c r="X6" s="203"/>
      <c r="Y6" s="203"/>
      <c r="Z6" s="203"/>
      <c r="AA6" s="203"/>
      <c r="AB6" s="203"/>
      <c r="AC6" s="203"/>
      <c r="AD6" s="204"/>
      <c r="AE6" s="202"/>
      <c r="AF6" s="203"/>
      <c r="AG6" s="203"/>
      <c r="AH6" s="203"/>
      <c r="AI6" s="203"/>
      <c r="AJ6" s="203"/>
      <c r="AK6" s="204"/>
      <c r="AL6" s="205"/>
      <c r="AM6" s="196"/>
      <c r="AN6" s="195" t="s">
        <v>0</v>
      </c>
      <c r="AO6" s="195" t="s">
        <v>9</v>
      </c>
      <c r="AP6" s="202"/>
      <c r="AQ6" s="203"/>
      <c r="AR6" s="203"/>
      <c r="AS6" s="203"/>
      <c r="AT6" s="203"/>
      <c r="AU6" s="203"/>
      <c r="AV6" s="204"/>
      <c r="AW6" s="202"/>
      <c r="AX6" s="203"/>
      <c r="AY6" s="203"/>
      <c r="AZ6" s="204"/>
      <c r="BA6" s="202"/>
      <c r="BB6" s="203"/>
      <c r="BC6" s="203"/>
      <c r="BD6" s="203"/>
      <c r="BE6" s="203"/>
      <c r="BF6" s="203"/>
      <c r="BG6" s="203"/>
      <c r="BH6" s="204"/>
      <c r="BI6" s="202"/>
      <c r="BJ6" s="203"/>
      <c r="BK6" s="203"/>
      <c r="BL6" s="204"/>
      <c r="BM6" s="196"/>
      <c r="BN6" s="202"/>
      <c r="BO6" s="203"/>
      <c r="BP6" s="203"/>
      <c r="BQ6" s="203"/>
      <c r="BR6" s="203"/>
      <c r="BS6" s="203"/>
      <c r="BT6" s="204"/>
      <c r="BU6" s="202"/>
      <c r="BV6" s="203"/>
      <c r="BW6" s="203"/>
      <c r="BX6" s="203"/>
      <c r="BY6" s="203"/>
      <c r="BZ6" s="203"/>
      <c r="CA6" s="203"/>
      <c r="CB6" s="203"/>
      <c r="CC6" s="203"/>
      <c r="CD6" s="203"/>
      <c r="CE6" s="204"/>
      <c r="CF6" s="202"/>
      <c r="CG6" s="203"/>
      <c r="CH6" s="203"/>
      <c r="CI6" s="203"/>
      <c r="CJ6" s="204"/>
      <c r="CK6" s="202"/>
      <c r="CL6" s="203"/>
      <c r="CM6" s="204"/>
    </row>
    <row r="7" spans="1:91" s="51" customFormat="1" ht="57.5" customHeight="1" x14ac:dyDescent="0.3">
      <c r="A7" s="208"/>
      <c r="B7" s="208"/>
      <c r="C7" s="52" t="s">
        <v>84</v>
      </c>
      <c r="D7" s="53" t="s">
        <v>94</v>
      </c>
      <c r="E7" s="53" t="s">
        <v>95</v>
      </c>
      <c r="F7" s="53" t="s">
        <v>96</v>
      </c>
      <c r="G7" s="53" t="s">
        <v>97</v>
      </c>
      <c r="H7" s="53" t="s">
        <v>98</v>
      </c>
      <c r="I7" s="53" t="s">
        <v>99</v>
      </c>
      <c r="J7" s="53" t="s">
        <v>100</v>
      </c>
      <c r="K7" s="53" t="s">
        <v>101</v>
      </c>
      <c r="L7" s="53" t="s">
        <v>102</v>
      </c>
      <c r="M7" s="54" t="s">
        <v>84</v>
      </c>
      <c r="N7" s="53" t="s">
        <v>94</v>
      </c>
      <c r="O7" s="53" t="s">
        <v>103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100</v>
      </c>
      <c r="U7" s="53" t="s">
        <v>101</v>
      </c>
      <c r="V7" s="53" t="s">
        <v>102</v>
      </c>
      <c r="W7" s="55" t="s">
        <v>104</v>
      </c>
      <c r="X7" s="55" t="s">
        <v>105</v>
      </c>
      <c r="Y7" s="55" t="s">
        <v>106</v>
      </c>
      <c r="Z7" s="55" t="s">
        <v>107</v>
      </c>
      <c r="AA7" s="55" t="s">
        <v>108</v>
      </c>
      <c r="AB7" s="55" t="s">
        <v>109</v>
      </c>
      <c r="AC7" s="55" t="s">
        <v>110</v>
      </c>
      <c r="AD7" s="55" t="s">
        <v>111</v>
      </c>
      <c r="AE7" s="56" t="s">
        <v>112</v>
      </c>
      <c r="AF7" s="55" t="s">
        <v>105</v>
      </c>
      <c r="AG7" s="55" t="s">
        <v>106</v>
      </c>
      <c r="AH7" s="55" t="s">
        <v>107</v>
      </c>
      <c r="AI7" s="55" t="s">
        <v>108</v>
      </c>
      <c r="AJ7" s="55" t="s">
        <v>109</v>
      </c>
      <c r="AK7" s="55" t="s">
        <v>111</v>
      </c>
      <c r="AL7" s="53" t="s">
        <v>111</v>
      </c>
      <c r="AM7" s="197"/>
      <c r="AN7" s="197"/>
      <c r="AO7" s="197"/>
      <c r="AP7" s="57" t="s">
        <v>84</v>
      </c>
      <c r="AQ7" s="53" t="s">
        <v>0</v>
      </c>
      <c r="AR7" s="53" t="s">
        <v>9</v>
      </c>
      <c r="AS7" s="53" t="s">
        <v>113</v>
      </c>
      <c r="AT7" s="53" t="s">
        <v>114</v>
      </c>
      <c r="AU7" s="53" t="s">
        <v>115</v>
      </c>
      <c r="AV7" s="53" t="s">
        <v>116</v>
      </c>
      <c r="AW7" s="53" t="s">
        <v>9</v>
      </c>
      <c r="AX7" s="53" t="s">
        <v>117</v>
      </c>
      <c r="AY7" s="53" t="s">
        <v>118</v>
      </c>
      <c r="AZ7" s="53" t="s">
        <v>119</v>
      </c>
      <c r="BA7" s="57" t="s">
        <v>84</v>
      </c>
      <c r="BB7" s="53" t="s">
        <v>0</v>
      </c>
      <c r="BC7" s="53" t="s">
        <v>9</v>
      </c>
      <c r="BD7" s="53" t="s">
        <v>120</v>
      </c>
      <c r="BE7" s="53" t="s">
        <v>121</v>
      </c>
      <c r="BF7" s="53" t="s">
        <v>122</v>
      </c>
      <c r="BG7" s="53" t="s">
        <v>123</v>
      </c>
      <c r="BH7" s="53" t="s">
        <v>124</v>
      </c>
      <c r="BI7" s="53" t="s">
        <v>9</v>
      </c>
      <c r="BJ7" s="53" t="s">
        <v>125</v>
      </c>
      <c r="BK7" s="53" t="s">
        <v>126</v>
      </c>
      <c r="BL7" s="53" t="s">
        <v>127</v>
      </c>
      <c r="BM7" s="197"/>
      <c r="BN7" s="53" t="s">
        <v>128</v>
      </c>
      <c r="BO7" s="55" t="s">
        <v>129</v>
      </c>
      <c r="BP7" s="55" t="s">
        <v>130</v>
      </c>
      <c r="BQ7" s="55" t="s">
        <v>131</v>
      </c>
      <c r="BR7" s="55" t="s">
        <v>132</v>
      </c>
      <c r="BS7" s="55" t="s">
        <v>133</v>
      </c>
      <c r="BT7" s="55" t="s">
        <v>134</v>
      </c>
      <c r="BU7" s="55" t="s">
        <v>111</v>
      </c>
      <c r="BV7" s="55" t="s">
        <v>135</v>
      </c>
      <c r="BW7" s="55" t="s">
        <v>136</v>
      </c>
      <c r="BX7" s="55" t="s">
        <v>137</v>
      </c>
      <c r="BY7" s="55" t="s">
        <v>138</v>
      </c>
      <c r="BZ7" s="55" t="s">
        <v>139</v>
      </c>
      <c r="CA7" s="55" t="s">
        <v>140</v>
      </c>
      <c r="CB7" s="55" t="s">
        <v>141</v>
      </c>
      <c r="CC7" s="55" t="s">
        <v>142</v>
      </c>
      <c r="CD7" s="55" t="s">
        <v>143</v>
      </c>
      <c r="CE7" s="55" t="s">
        <v>144</v>
      </c>
      <c r="CF7" s="55" t="s">
        <v>111</v>
      </c>
      <c r="CG7" s="55" t="s">
        <v>145</v>
      </c>
      <c r="CH7" s="55" t="s">
        <v>134</v>
      </c>
      <c r="CI7" s="55" t="s">
        <v>146</v>
      </c>
      <c r="CJ7" s="55" t="s">
        <v>147</v>
      </c>
      <c r="CK7" s="55" t="s">
        <v>111</v>
      </c>
      <c r="CL7" s="55" t="s">
        <v>148</v>
      </c>
      <c r="CM7" s="53" t="s">
        <v>149</v>
      </c>
    </row>
    <row r="8" spans="1:91" s="51" customFormat="1" ht="13" x14ac:dyDescent="0.3">
      <c r="A8" s="58">
        <v>1</v>
      </c>
      <c r="B8" s="58">
        <v>2</v>
      </c>
      <c r="C8" s="52">
        <v>3</v>
      </c>
      <c r="D8" s="58">
        <v>4</v>
      </c>
      <c r="E8" s="58">
        <v>5</v>
      </c>
      <c r="F8" s="52">
        <v>6</v>
      </c>
      <c r="G8" s="58">
        <v>7</v>
      </c>
      <c r="H8" s="58">
        <v>8</v>
      </c>
      <c r="I8" s="52">
        <v>9</v>
      </c>
      <c r="J8" s="58">
        <v>10</v>
      </c>
      <c r="K8" s="58">
        <v>11</v>
      </c>
      <c r="L8" s="52">
        <v>12</v>
      </c>
      <c r="M8" s="58">
        <v>13</v>
      </c>
      <c r="N8" s="58">
        <v>14</v>
      </c>
      <c r="O8" s="52">
        <v>15</v>
      </c>
      <c r="P8" s="58">
        <v>16</v>
      </c>
      <c r="Q8" s="58">
        <v>17</v>
      </c>
      <c r="R8" s="52">
        <v>18</v>
      </c>
      <c r="S8" s="58">
        <v>19</v>
      </c>
      <c r="T8" s="58">
        <v>20</v>
      </c>
      <c r="U8" s="52">
        <v>21</v>
      </c>
      <c r="V8" s="58">
        <v>22</v>
      </c>
      <c r="W8" s="58">
        <v>23</v>
      </c>
      <c r="X8" s="52">
        <v>24</v>
      </c>
      <c r="Y8" s="58">
        <v>25</v>
      </c>
      <c r="Z8" s="58">
        <v>26</v>
      </c>
      <c r="AA8" s="52">
        <v>27</v>
      </c>
      <c r="AB8" s="58">
        <v>28</v>
      </c>
      <c r="AC8" s="58">
        <v>29</v>
      </c>
      <c r="AD8" s="52">
        <v>30</v>
      </c>
      <c r="AE8" s="58">
        <v>31</v>
      </c>
      <c r="AF8" s="58">
        <v>32</v>
      </c>
      <c r="AG8" s="52">
        <v>33</v>
      </c>
      <c r="AH8" s="58">
        <v>34</v>
      </c>
      <c r="AI8" s="58">
        <v>35</v>
      </c>
      <c r="AJ8" s="52">
        <v>36</v>
      </c>
      <c r="AK8" s="58">
        <v>37</v>
      </c>
      <c r="AL8" s="58">
        <v>38</v>
      </c>
      <c r="AM8" s="52">
        <v>39</v>
      </c>
      <c r="AN8" s="58">
        <v>40</v>
      </c>
      <c r="AO8" s="58">
        <v>41</v>
      </c>
      <c r="AP8" s="52">
        <v>42</v>
      </c>
      <c r="AQ8" s="58">
        <v>43</v>
      </c>
      <c r="AR8" s="58">
        <v>44</v>
      </c>
      <c r="AS8" s="52">
        <v>45</v>
      </c>
      <c r="AT8" s="58">
        <v>46</v>
      </c>
      <c r="AU8" s="58">
        <v>47</v>
      </c>
      <c r="AV8" s="52">
        <v>48</v>
      </c>
      <c r="AW8" s="58">
        <v>49</v>
      </c>
      <c r="AX8" s="58">
        <v>50</v>
      </c>
      <c r="AY8" s="52">
        <v>51</v>
      </c>
      <c r="AZ8" s="58">
        <v>52</v>
      </c>
      <c r="BA8" s="58">
        <v>53</v>
      </c>
      <c r="BB8" s="52">
        <v>54</v>
      </c>
      <c r="BC8" s="58">
        <v>55</v>
      </c>
      <c r="BD8" s="58">
        <v>56</v>
      </c>
      <c r="BE8" s="52">
        <v>57</v>
      </c>
      <c r="BF8" s="58">
        <v>58</v>
      </c>
      <c r="BG8" s="58">
        <v>59</v>
      </c>
      <c r="BH8" s="52">
        <v>60</v>
      </c>
      <c r="BI8" s="58">
        <v>61</v>
      </c>
      <c r="BJ8" s="58">
        <v>62</v>
      </c>
      <c r="BK8" s="52">
        <v>63</v>
      </c>
      <c r="BL8" s="58">
        <v>64</v>
      </c>
      <c r="BM8" s="58">
        <v>65</v>
      </c>
      <c r="BN8" s="52">
        <v>66</v>
      </c>
      <c r="BO8" s="58">
        <v>67</v>
      </c>
      <c r="BP8" s="58">
        <v>68</v>
      </c>
      <c r="BQ8" s="52">
        <v>69</v>
      </c>
      <c r="BR8" s="58">
        <v>70</v>
      </c>
      <c r="BS8" s="58">
        <v>71</v>
      </c>
      <c r="BT8" s="52">
        <v>72</v>
      </c>
      <c r="BU8" s="58">
        <v>73</v>
      </c>
      <c r="BV8" s="58">
        <v>74</v>
      </c>
      <c r="BW8" s="52">
        <v>75</v>
      </c>
      <c r="BX8" s="58">
        <v>76</v>
      </c>
      <c r="BY8" s="58">
        <v>77</v>
      </c>
      <c r="BZ8" s="52">
        <v>78</v>
      </c>
      <c r="CA8" s="58">
        <v>79</v>
      </c>
      <c r="CB8" s="58">
        <v>80</v>
      </c>
      <c r="CC8" s="52">
        <v>81</v>
      </c>
      <c r="CD8" s="58">
        <v>82</v>
      </c>
      <c r="CE8" s="58">
        <v>83</v>
      </c>
      <c r="CF8" s="52">
        <v>84</v>
      </c>
      <c r="CG8" s="58">
        <v>85</v>
      </c>
      <c r="CH8" s="58">
        <v>86</v>
      </c>
      <c r="CI8" s="52">
        <v>87</v>
      </c>
      <c r="CJ8" s="58">
        <v>88</v>
      </c>
      <c r="CK8" s="58">
        <v>89</v>
      </c>
      <c r="CL8" s="52">
        <v>90</v>
      </c>
      <c r="CM8" s="58">
        <v>91</v>
      </c>
    </row>
    <row r="9" spans="1:91" s="51" customFormat="1" ht="21" customHeight="1" x14ac:dyDescent="0.3">
      <c r="A9" s="59"/>
      <c r="B9" s="59" t="s">
        <v>150</v>
      </c>
      <c r="C9" s="60">
        <f t="shared" ref="C9:AH9" si="0">C10+C42</f>
        <v>0</v>
      </c>
      <c r="D9" s="61">
        <f t="shared" si="0"/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0</v>
      </c>
      <c r="S9" s="61">
        <f t="shared" si="0"/>
        <v>0</v>
      </c>
      <c r="T9" s="61">
        <f t="shared" si="0"/>
        <v>0</v>
      </c>
      <c r="U9" s="61">
        <f t="shared" si="0"/>
        <v>0</v>
      </c>
      <c r="V9" s="61">
        <f t="shared" si="0"/>
        <v>0</v>
      </c>
      <c r="W9" s="61">
        <f t="shared" si="0"/>
        <v>0</v>
      </c>
      <c r="X9" s="61">
        <f t="shared" si="0"/>
        <v>0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0"/>
        <v>0</v>
      </c>
      <c r="AE9" s="61">
        <f t="shared" si="0"/>
        <v>0</v>
      </c>
      <c r="AF9" s="61">
        <f t="shared" si="0"/>
        <v>0</v>
      </c>
      <c r="AG9" s="61">
        <f t="shared" si="0"/>
        <v>0</v>
      </c>
      <c r="AH9" s="61">
        <f t="shared" si="0"/>
        <v>0</v>
      </c>
      <c r="AI9" s="61">
        <f t="shared" ref="AI9:BN9" si="1">AI10+AI42</f>
        <v>0</v>
      </c>
      <c r="AJ9" s="61">
        <f t="shared" si="1"/>
        <v>0</v>
      </c>
      <c r="AK9" s="61">
        <f t="shared" si="1"/>
        <v>0</v>
      </c>
      <c r="AL9" s="61">
        <f t="shared" si="1"/>
        <v>0</v>
      </c>
      <c r="AM9" s="61">
        <f t="shared" si="1"/>
        <v>0</v>
      </c>
      <c r="AN9" s="61">
        <f t="shared" si="1"/>
        <v>0</v>
      </c>
      <c r="AO9" s="61">
        <f t="shared" si="1"/>
        <v>0</v>
      </c>
      <c r="AP9" s="61">
        <f t="shared" si="1"/>
        <v>0</v>
      </c>
      <c r="AQ9" s="61">
        <f t="shared" si="1"/>
        <v>0</v>
      </c>
      <c r="AR9" s="61">
        <f t="shared" si="1"/>
        <v>0</v>
      </c>
      <c r="AS9" s="61">
        <f t="shared" si="1"/>
        <v>0</v>
      </c>
      <c r="AT9" s="61">
        <f t="shared" si="1"/>
        <v>0</v>
      </c>
      <c r="AU9" s="61">
        <f t="shared" si="1"/>
        <v>0</v>
      </c>
      <c r="AV9" s="61">
        <f t="shared" si="1"/>
        <v>0</v>
      </c>
      <c r="AW9" s="61">
        <f t="shared" si="1"/>
        <v>0</v>
      </c>
      <c r="AX9" s="61">
        <f t="shared" si="1"/>
        <v>0</v>
      </c>
      <c r="AY9" s="61">
        <f t="shared" si="1"/>
        <v>0</v>
      </c>
      <c r="AZ9" s="61">
        <f t="shared" si="1"/>
        <v>0</v>
      </c>
      <c r="BA9" s="61">
        <f t="shared" si="1"/>
        <v>0</v>
      </c>
      <c r="BB9" s="61">
        <f t="shared" si="1"/>
        <v>0</v>
      </c>
      <c r="BC9" s="61">
        <f t="shared" si="1"/>
        <v>0</v>
      </c>
      <c r="BD9" s="61">
        <f t="shared" si="1"/>
        <v>0</v>
      </c>
      <c r="BE9" s="61">
        <f t="shared" si="1"/>
        <v>0</v>
      </c>
      <c r="BF9" s="61">
        <f t="shared" si="1"/>
        <v>0</v>
      </c>
      <c r="BG9" s="61">
        <f t="shared" si="1"/>
        <v>0</v>
      </c>
      <c r="BH9" s="61">
        <f t="shared" si="1"/>
        <v>0</v>
      </c>
      <c r="BI9" s="61">
        <f t="shared" si="1"/>
        <v>0</v>
      </c>
      <c r="BJ9" s="61">
        <f t="shared" si="1"/>
        <v>0</v>
      </c>
      <c r="BK9" s="61">
        <f t="shared" si="1"/>
        <v>0</v>
      </c>
      <c r="BL9" s="61">
        <f t="shared" si="1"/>
        <v>0</v>
      </c>
      <c r="BM9" s="61">
        <f t="shared" si="1"/>
        <v>0</v>
      </c>
      <c r="BN9" s="61">
        <f t="shared" si="1"/>
        <v>0</v>
      </c>
      <c r="BO9" s="61">
        <f t="shared" ref="BO9:CM9" si="2">BO10+BO42</f>
        <v>0</v>
      </c>
      <c r="BP9" s="61">
        <f t="shared" si="2"/>
        <v>0</v>
      </c>
      <c r="BQ9" s="61">
        <f t="shared" si="2"/>
        <v>0</v>
      </c>
      <c r="BR9" s="61">
        <f t="shared" si="2"/>
        <v>0</v>
      </c>
      <c r="BS9" s="61">
        <f t="shared" si="2"/>
        <v>0</v>
      </c>
      <c r="BT9" s="61">
        <f t="shared" si="2"/>
        <v>0</v>
      </c>
      <c r="BU9" s="61">
        <f t="shared" si="2"/>
        <v>0</v>
      </c>
      <c r="BV9" s="61">
        <f t="shared" si="2"/>
        <v>0</v>
      </c>
      <c r="BW9" s="62">
        <f t="shared" si="2"/>
        <v>0</v>
      </c>
      <c r="BX9" s="61">
        <f t="shared" si="2"/>
        <v>0</v>
      </c>
      <c r="BY9" s="61">
        <f t="shared" si="2"/>
        <v>0</v>
      </c>
      <c r="BZ9" s="61">
        <f t="shared" si="2"/>
        <v>0</v>
      </c>
      <c r="CA9" s="61">
        <f t="shared" si="2"/>
        <v>0</v>
      </c>
      <c r="CB9" s="61">
        <f t="shared" si="2"/>
        <v>0</v>
      </c>
      <c r="CC9" s="61">
        <f t="shared" si="2"/>
        <v>0</v>
      </c>
      <c r="CD9" s="61">
        <f t="shared" si="2"/>
        <v>0</v>
      </c>
      <c r="CE9" s="61">
        <f t="shared" si="2"/>
        <v>0</v>
      </c>
      <c r="CF9" s="61">
        <f t="shared" si="2"/>
        <v>0</v>
      </c>
      <c r="CG9" s="61">
        <f t="shared" si="2"/>
        <v>0</v>
      </c>
      <c r="CH9" s="61">
        <f t="shared" si="2"/>
        <v>0</v>
      </c>
      <c r="CI9" s="61">
        <f t="shared" si="2"/>
        <v>0</v>
      </c>
      <c r="CJ9" s="61">
        <f t="shared" si="2"/>
        <v>0</v>
      </c>
      <c r="CK9" s="61">
        <f t="shared" si="2"/>
        <v>0</v>
      </c>
      <c r="CL9" s="61">
        <f t="shared" si="2"/>
        <v>0</v>
      </c>
      <c r="CM9" s="61">
        <f t="shared" si="2"/>
        <v>0</v>
      </c>
    </row>
    <row r="10" spans="1:91" s="51" customFormat="1" ht="21" customHeight="1" x14ac:dyDescent="0.3">
      <c r="A10" s="63" t="s">
        <v>151</v>
      </c>
      <c r="B10" s="63" t="s">
        <v>152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5"/>
      <c r="O10" s="65"/>
      <c r="P10" s="65"/>
      <c r="Q10" s="65"/>
      <c r="R10" s="65"/>
      <c r="S10" s="65"/>
      <c r="T10" s="65"/>
      <c r="U10" s="65"/>
      <c r="V10" s="65"/>
      <c r="W10" s="67"/>
      <c r="X10" s="67"/>
      <c r="Y10" s="67"/>
      <c r="Z10" s="67"/>
      <c r="AA10" s="67"/>
      <c r="AB10" s="67"/>
      <c r="AC10" s="67"/>
      <c r="AD10" s="67"/>
      <c r="AE10" s="68"/>
      <c r="AF10" s="67"/>
      <c r="AG10" s="67"/>
      <c r="AH10" s="67"/>
      <c r="AI10" s="67"/>
      <c r="AJ10" s="67"/>
      <c r="AK10" s="67"/>
      <c r="AL10" s="67"/>
      <c r="AM10" s="68"/>
      <c r="AN10" s="68"/>
      <c r="AO10" s="68"/>
      <c r="AP10" s="68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8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</row>
    <row r="11" spans="1:91" s="74" customFormat="1" ht="13" x14ac:dyDescent="0.3">
      <c r="A11" s="69">
        <v>1</v>
      </c>
      <c r="B11" s="106" t="s">
        <v>153</v>
      </c>
      <c r="C11" s="64"/>
      <c r="D11" s="71"/>
      <c r="E11" s="71"/>
      <c r="F11" s="71"/>
      <c r="G11" s="71"/>
      <c r="H11" s="71"/>
      <c r="I11" s="71"/>
      <c r="J11" s="71"/>
      <c r="K11" s="71"/>
      <c r="L11" s="71"/>
      <c r="M11" s="66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71"/>
      <c r="Y11" s="71"/>
      <c r="Z11" s="71"/>
      <c r="AA11" s="71"/>
      <c r="AB11" s="71"/>
      <c r="AC11" s="71"/>
      <c r="AD11" s="71"/>
      <c r="AE11" s="73"/>
      <c r="AF11" s="71"/>
      <c r="AG11" s="71"/>
      <c r="AH11" s="71"/>
      <c r="AI11" s="71"/>
      <c r="AJ11" s="71"/>
      <c r="AK11" s="71"/>
      <c r="AL11" s="71"/>
      <c r="AM11" s="73"/>
      <c r="AN11" s="73"/>
      <c r="AO11" s="73"/>
      <c r="AP11" s="73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3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3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</row>
    <row r="12" spans="1:91" s="74" customFormat="1" ht="13" x14ac:dyDescent="0.3">
      <c r="A12" s="69">
        <v>2</v>
      </c>
      <c r="B12" s="106" t="s">
        <v>154</v>
      </c>
      <c r="C12" s="64"/>
      <c r="D12" s="71"/>
      <c r="E12" s="71"/>
      <c r="F12" s="71"/>
      <c r="G12" s="71"/>
      <c r="H12" s="71"/>
      <c r="I12" s="71"/>
      <c r="J12" s="71"/>
      <c r="K12" s="71"/>
      <c r="L12" s="71"/>
      <c r="M12" s="66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1"/>
      <c r="Y12" s="71"/>
      <c r="Z12" s="71"/>
      <c r="AA12" s="71"/>
      <c r="AB12" s="71"/>
      <c r="AC12" s="71"/>
      <c r="AD12" s="71"/>
      <c r="AE12" s="73"/>
      <c r="AF12" s="71"/>
      <c r="AG12" s="71"/>
      <c r="AH12" s="71"/>
      <c r="AI12" s="71"/>
      <c r="AJ12" s="71"/>
      <c r="AK12" s="71"/>
      <c r="AL12" s="71"/>
      <c r="AM12" s="73"/>
      <c r="AN12" s="73"/>
      <c r="AO12" s="73"/>
      <c r="AP12" s="73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3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3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</row>
    <row r="13" spans="1:91" s="75" customFormat="1" ht="13" x14ac:dyDescent="0.3">
      <c r="A13" s="69">
        <v>3</v>
      </c>
      <c r="B13" s="106" t="s">
        <v>155</v>
      </c>
      <c r="C13" s="64"/>
      <c r="D13" s="71"/>
      <c r="E13" s="71"/>
      <c r="F13" s="71"/>
      <c r="G13" s="71"/>
      <c r="H13" s="71"/>
      <c r="I13" s="71"/>
      <c r="J13" s="71"/>
      <c r="K13" s="71"/>
      <c r="L13" s="71"/>
      <c r="M13" s="66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1"/>
      <c r="Y13" s="71"/>
      <c r="Z13" s="71"/>
      <c r="AA13" s="71"/>
      <c r="AB13" s="71"/>
      <c r="AC13" s="71"/>
      <c r="AD13" s="71"/>
      <c r="AE13" s="73"/>
      <c r="AF13" s="71"/>
      <c r="AG13" s="71"/>
      <c r="AH13" s="71"/>
      <c r="AI13" s="71"/>
      <c r="AJ13" s="71"/>
      <c r="AK13" s="71"/>
      <c r="AL13" s="71"/>
      <c r="AM13" s="73"/>
      <c r="AN13" s="73"/>
      <c r="AO13" s="73"/>
      <c r="AP13" s="73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3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3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</row>
    <row r="14" spans="1:91" s="80" customFormat="1" ht="13" x14ac:dyDescent="0.3">
      <c r="A14" s="76">
        <v>4</v>
      </c>
      <c r="B14" s="106" t="s">
        <v>156</v>
      </c>
      <c r="C14" s="64"/>
      <c r="D14" s="78"/>
      <c r="E14" s="78"/>
      <c r="F14" s="78"/>
      <c r="G14" s="78"/>
      <c r="H14" s="78"/>
      <c r="I14" s="78"/>
      <c r="J14" s="78"/>
      <c r="K14" s="78"/>
      <c r="L14" s="78"/>
      <c r="M14" s="66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8"/>
      <c r="Y14" s="78"/>
      <c r="Z14" s="78"/>
      <c r="AA14" s="78"/>
      <c r="AB14" s="78"/>
      <c r="AC14" s="78"/>
      <c r="AD14" s="78"/>
      <c r="AE14" s="73"/>
      <c r="AF14" s="78"/>
      <c r="AG14" s="78"/>
      <c r="AH14" s="78"/>
      <c r="AI14" s="78"/>
      <c r="AJ14" s="78"/>
      <c r="AK14" s="78"/>
      <c r="AL14" s="78"/>
      <c r="AM14" s="73"/>
      <c r="AN14" s="73"/>
      <c r="AO14" s="73"/>
      <c r="AP14" s="73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3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3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</row>
    <row r="15" spans="1:91" s="75" customFormat="1" ht="13" x14ac:dyDescent="0.3">
      <c r="A15" s="69">
        <v>5</v>
      </c>
      <c r="B15" s="106" t="s">
        <v>252</v>
      </c>
      <c r="C15" s="64"/>
      <c r="D15" s="71"/>
      <c r="E15" s="71"/>
      <c r="F15" s="71"/>
      <c r="G15" s="71"/>
      <c r="H15" s="71"/>
      <c r="I15" s="71"/>
      <c r="J15" s="71"/>
      <c r="K15" s="71"/>
      <c r="L15" s="71"/>
      <c r="M15" s="66"/>
      <c r="N15" s="71"/>
      <c r="O15" s="71"/>
      <c r="P15" s="71"/>
      <c r="Q15" s="71"/>
      <c r="R15" s="71"/>
      <c r="S15" s="71"/>
      <c r="T15" s="71"/>
      <c r="U15" s="71"/>
      <c r="V15" s="71"/>
      <c r="W15" s="72"/>
      <c r="X15" s="71"/>
      <c r="Y15" s="71"/>
      <c r="Z15" s="71"/>
      <c r="AA15" s="71"/>
      <c r="AB15" s="71"/>
      <c r="AC15" s="71"/>
      <c r="AD15" s="71"/>
      <c r="AE15" s="73"/>
      <c r="AF15" s="71"/>
      <c r="AG15" s="71"/>
      <c r="AH15" s="71"/>
      <c r="AI15" s="71"/>
      <c r="AJ15" s="71"/>
      <c r="AK15" s="71"/>
      <c r="AL15" s="71"/>
      <c r="AM15" s="73"/>
      <c r="AN15" s="73"/>
      <c r="AO15" s="73"/>
      <c r="AP15" s="73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3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3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</row>
    <row r="16" spans="1:91" s="75" customFormat="1" ht="13" x14ac:dyDescent="0.3">
      <c r="A16" s="69">
        <v>6</v>
      </c>
      <c r="B16" s="106" t="s">
        <v>253</v>
      </c>
      <c r="C16" s="64"/>
      <c r="D16" s="71"/>
      <c r="E16" s="71"/>
      <c r="F16" s="71"/>
      <c r="G16" s="71"/>
      <c r="H16" s="71"/>
      <c r="I16" s="71"/>
      <c r="J16" s="71"/>
      <c r="K16" s="71"/>
      <c r="L16" s="71"/>
      <c r="M16" s="66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71"/>
      <c r="Y16" s="71"/>
      <c r="Z16" s="71"/>
      <c r="AA16" s="71"/>
      <c r="AB16" s="71"/>
      <c r="AC16" s="71"/>
      <c r="AD16" s="71"/>
      <c r="AE16" s="73"/>
      <c r="AF16" s="71"/>
      <c r="AG16" s="71"/>
      <c r="AH16" s="71"/>
      <c r="AI16" s="71"/>
      <c r="AJ16" s="71"/>
      <c r="AK16" s="71"/>
      <c r="AL16" s="71"/>
      <c r="AM16" s="73"/>
      <c r="AN16" s="73"/>
      <c r="AO16" s="73"/>
      <c r="AP16" s="73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3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3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</row>
    <row r="17" spans="1:91" s="75" customFormat="1" ht="13" x14ac:dyDescent="0.3">
      <c r="A17" s="69">
        <v>7</v>
      </c>
      <c r="B17" s="106" t="s">
        <v>157</v>
      </c>
      <c r="C17" s="64"/>
      <c r="D17" s="71"/>
      <c r="E17" s="71"/>
      <c r="F17" s="71"/>
      <c r="G17" s="71"/>
      <c r="H17" s="71"/>
      <c r="I17" s="71"/>
      <c r="J17" s="71"/>
      <c r="K17" s="71"/>
      <c r="L17" s="71"/>
      <c r="M17" s="66"/>
      <c r="N17" s="71"/>
      <c r="O17" s="71"/>
      <c r="P17" s="71"/>
      <c r="Q17" s="71"/>
      <c r="R17" s="71"/>
      <c r="S17" s="71"/>
      <c r="T17" s="71"/>
      <c r="U17" s="71"/>
      <c r="V17" s="71"/>
      <c r="W17" s="72"/>
      <c r="X17" s="71"/>
      <c r="Y17" s="71"/>
      <c r="Z17" s="71"/>
      <c r="AA17" s="71"/>
      <c r="AB17" s="71"/>
      <c r="AC17" s="71"/>
      <c r="AD17" s="71"/>
      <c r="AE17" s="73"/>
      <c r="AF17" s="71"/>
      <c r="AG17" s="71"/>
      <c r="AH17" s="71"/>
      <c r="AI17" s="71"/>
      <c r="AJ17" s="71"/>
      <c r="AK17" s="71"/>
      <c r="AL17" s="71"/>
      <c r="AM17" s="73"/>
      <c r="AN17" s="73"/>
      <c r="AO17" s="73"/>
      <c r="AP17" s="73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3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3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</row>
    <row r="18" spans="1:91" s="75" customFormat="1" ht="13" x14ac:dyDescent="0.3">
      <c r="A18" s="69">
        <v>8</v>
      </c>
      <c r="B18" s="106" t="s">
        <v>158</v>
      </c>
      <c r="C18" s="64"/>
      <c r="D18" s="71"/>
      <c r="E18" s="71"/>
      <c r="F18" s="71"/>
      <c r="G18" s="71"/>
      <c r="H18" s="71"/>
      <c r="I18" s="71"/>
      <c r="J18" s="71"/>
      <c r="K18" s="71"/>
      <c r="L18" s="71"/>
      <c r="M18" s="66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71"/>
      <c r="Y18" s="71"/>
      <c r="Z18" s="71"/>
      <c r="AA18" s="71"/>
      <c r="AB18" s="71"/>
      <c r="AC18" s="71"/>
      <c r="AD18" s="71"/>
      <c r="AE18" s="73"/>
      <c r="AF18" s="71"/>
      <c r="AG18" s="71"/>
      <c r="AH18" s="71"/>
      <c r="AI18" s="71"/>
      <c r="AJ18" s="71"/>
      <c r="AK18" s="71"/>
      <c r="AL18" s="71"/>
      <c r="AM18" s="73"/>
      <c r="AN18" s="73"/>
      <c r="AO18" s="73"/>
      <c r="AP18" s="73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3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3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</row>
    <row r="19" spans="1:91" s="80" customFormat="1" ht="13" x14ac:dyDescent="0.3">
      <c r="A19" s="76">
        <v>9</v>
      </c>
      <c r="B19" s="106" t="s">
        <v>159</v>
      </c>
      <c r="C19" s="64"/>
      <c r="D19" s="78"/>
      <c r="E19" s="78"/>
      <c r="F19" s="78"/>
      <c r="G19" s="78"/>
      <c r="H19" s="78"/>
      <c r="I19" s="78"/>
      <c r="J19" s="78"/>
      <c r="K19" s="78"/>
      <c r="L19" s="78"/>
      <c r="M19" s="66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/>
      <c r="Y19" s="78"/>
      <c r="Z19" s="78"/>
      <c r="AA19" s="78"/>
      <c r="AB19" s="78"/>
      <c r="AC19" s="78"/>
      <c r="AD19" s="78"/>
      <c r="AE19" s="73"/>
      <c r="AF19" s="78"/>
      <c r="AG19" s="78"/>
      <c r="AH19" s="78"/>
      <c r="AI19" s="78"/>
      <c r="AJ19" s="78"/>
      <c r="AK19" s="78"/>
      <c r="AL19" s="78"/>
      <c r="AM19" s="73"/>
      <c r="AN19" s="73"/>
      <c r="AO19" s="73"/>
      <c r="AP19" s="73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3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3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</row>
    <row r="20" spans="1:91" s="75" customFormat="1" ht="13" x14ac:dyDescent="0.3">
      <c r="A20" s="69">
        <v>10</v>
      </c>
      <c r="B20" s="106" t="s">
        <v>254</v>
      </c>
      <c r="C20" s="64"/>
      <c r="D20" s="71"/>
      <c r="E20" s="71"/>
      <c r="F20" s="71"/>
      <c r="G20" s="71"/>
      <c r="H20" s="71"/>
      <c r="I20" s="71"/>
      <c r="J20" s="71"/>
      <c r="K20" s="71"/>
      <c r="L20" s="71"/>
      <c r="M20" s="66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1"/>
      <c r="Y20" s="71"/>
      <c r="Z20" s="71"/>
      <c r="AA20" s="71"/>
      <c r="AB20" s="71"/>
      <c r="AC20" s="71"/>
      <c r="AD20" s="71"/>
      <c r="AE20" s="73"/>
      <c r="AF20" s="71"/>
      <c r="AG20" s="71"/>
      <c r="AH20" s="71"/>
      <c r="AI20" s="71"/>
      <c r="AJ20" s="71"/>
      <c r="AK20" s="71"/>
      <c r="AL20" s="71"/>
      <c r="AM20" s="73"/>
      <c r="AN20" s="73"/>
      <c r="AO20" s="73"/>
      <c r="AP20" s="73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3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3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</row>
    <row r="21" spans="1:91" s="74" customFormat="1" ht="13" x14ac:dyDescent="0.3">
      <c r="A21" s="69">
        <v>11</v>
      </c>
      <c r="B21" s="107" t="s">
        <v>255</v>
      </c>
      <c r="C21" s="64"/>
      <c r="D21" s="71"/>
      <c r="E21" s="71"/>
      <c r="F21" s="71"/>
      <c r="G21" s="71"/>
      <c r="H21" s="71"/>
      <c r="I21" s="71"/>
      <c r="J21" s="71"/>
      <c r="K21" s="71"/>
      <c r="L21" s="71"/>
      <c r="M21" s="66"/>
      <c r="N21" s="71"/>
      <c r="O21" s="71"/>
      <c r="P21" s="71"/>
      <c r="Q21" s="71"/>
      <c r="R21" s="71"/>
      <c r="S21" s="71"/>
      <c r="T21" s="71"/>
      <c r="U21" s="71"/>
      <c r="V21" s="71"/>
      <c r="W21" s="72"/>
      <c r="X21" s="71"/>
      <c r="Y21" s="71"/>
      <c r="Z21" s="71"/>
      <c r="AA21" s="71"/>
      <c r="AB21" s="71"/>
      <c r="AC21" s="71"/>
      <c r="AD21" s="71"/>
      <c r="AE21" s="73"/>
      <c r="AF21" s="71"/>
      <c r="AG21" s="71"/>
      <c r="AH21" s="71"/>
      <c r="AI21" s="71"/>
      <c r="AJ21" s="71"/>
      <c r="AK21" s="71"/>
      <c r="AL21" s="71"/>
      <c r="AM21" s="73"/>
      <c r="AN21" s="73"/>
      <c r="AO21" s="73"/>
      <c r="AP21" s="73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3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3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</row>
    <row r="22" spans="1:91" s="74" customFormat="1" ht="13" x14ac:dyDescent="0.3">
      <c r="A22" s="69">
        <v>12</v>
      </c>
      <c r="B22" s="106" t="s">
        <v>160</v>
      </c>
      <c r="C22" s="64"/>
      <c r="D22" s="71"/>
      <c r="E22" s="71"/>
      <c r="F22" s="71"/>
      <c r="G22" s="71"/>
      <c r="H22" s="71"/>
      <c r="I22" s="71"/>
      <c r="J22" s="71"/>
      <c r="K22" s="71"/>
      <c r="L22" s="71"/>
      <c r="M22" s="66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71"/>
      <c r="Y22" s="71"/>
      <c r="Z22" s="71"/>
      <c r="AA22" s="71"/>
      <c r="AB22" s="71"/>
      <c r="AC22" s="71"/>
      <c r="AD22" s="71"/>
      <c r="AE22" s="73"/>
      <c r="AF22" s="71"/>
      <c r="AG22" s="71"/>
      <c r="AH22" s="71"/>
      <c r="AI22" s="71"/>
      <c r="AJ22" s="71"/>
      <c r="AK22" s="71"/>
      <c r="AL22" s="71"/>
      <c r="AM22" s="73"/>
      <c r="AN22" s="73"/>
      <c r="AO22" s="73"/>
      <c r="AP22" s="73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3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3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</row>
    <row r="23" spans="1:91" s="74" customFormat="1" ht="13" x14ac:dyDescent="0.3">
      <c r="A23" s="69">
        <v>13</v>
      </c>
      <c r="B23" s="106" t="s">
        <v>161</v>
      </c>
      <c r="C23" s="64"/>
      <c r="D23" s="71"/>
      <c r="E23" s="71"/>
      <c r="F23" s="71"/>
      <c r="G23" s="71"/>
      <c r="H23" s="71"/>
      <c r="I23" s="71"/>
      <c r="J23" s="71"/>
      <c r="K23" s="71"/>
      <c r="L23" s="71"/>
      <c r="M23" s="66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1"/>
      <c r="Y23" s="71"/>
      <c r="Z23" s="71"/>
      <c r="AA23" s="71"/>
      <c r="AB23" s="71"/>
      <c r="AC23" s="71"/>
      <c r="AD23" s="71"/>
      <c r="AE23" s="73"/>
      <c r="AF23" s="71"/>
      <c r="AG23" s="71"/>
      <c r="AH23" s="71"/>
      <c r="AI23" s="71"/>
      <c r="AJ23" s="71"/>
      <c r="AK23" s="71"/>
      <c r="AL23" s="71"/>
      <c r="AM23" s="73"/>
      <c r="AN23" s="73"/>
      <c r="AO23" s="73"/>
      <c r="AP23" s="73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3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3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</row>
    <row r="24" spans="1:91" s="74" customFormat="1" ht="13" x14ac:dyDescent="0.3">
      <c r="A24" s="69">
        <v>14</v>
      </c>
      <c r="B24" s="106" t="s">
        <v>162</v>
      </c>
      <c r="C24" s="64"/>
      <c r="D24" s="71"/>
      <c r="E24" s="71"/>
      <c r="F24" s="71"/>
      <c r="G24" s="71"/>
      <c r="H24" s="71"/>
      <c r="I24" s="71"/>
      <c r="J24" s="71"/>
      <c r="K24" s="71"/>
      <c r="L24" s="71"/>
      <c r="M24" s="66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71"/>
      <c r="Y24" s="71"/>
      <c r="Z24" s="71"/>
      <c r="AA24" s="71"/>
      <c r="AB24" s="71"/>
      <c r="AC24" s="71"/>
      <c r="AD24" s="71"/>
      <c r="AE24" s="73"/>
      <c r="AF24" s="71"/>
      <c r="AG24" s="71"/>
      <c r="AH24" s="71"/>
      <c r="AI24" s="71"/>
      <c r="AJ24" s="71"/>
      <c r="AK24" s="71"/>
      <c r="AL24" s="71"/>
      <c r="AM24" s="73"/>
      <c r="AN24" s="73"/>
      <c r="AO24" s="73"/>
      <c r="AP24" s="73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3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3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</row>
    <row r="25" spans="1:91" s="74" customFormat="1" ht="13" x14ac:dyDescent="0.3">
      <c r="A25" s="69">
        <v>15</v>
      </c>
      <c r="B25" s="106" t="s">
        <v>163</v>
      </c>
      <c r="C25" s="64"/>
      <c r="D25" s="71"/>
      <c r="E25" s="71"/>
      <c r="F25" s="71"/>
      <c r="G25" s="71"/>
      <c r="H25" s="71"/>
      <c r="I25" s="71"/>
      <c r="J25" s="71"/>
      <c r="K25" s="71"/>
      <c r="L25" s="71"/>
      <c r="M25" s="66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71"/>
      <c r="Y25" s="71"/>
      <c r="Z25" s="71"/>
      <c r="AA25" s="71"/>
      <c r="AB25" s="71"/>
      <c r="AC25" s="71"/>
      <c r="AD25" s="71"/>
      <c r="AE25" s="73"/>
      <c r="AF25" s="71"/>
      <c r="AG25" s="71"/>
      <c r="AH25" s="71"/>
      <c r="AI25" s="71"/>
      <c r="AJ25" s="71"/>
      <c r="AK25" s="71"/>
      <c r="AL25" s="71"/>
      <c r="AM25" s="73"/>
      <c r="AN25" s="73"/>
      <c r="AO25" s="73"/>
      <c r="AP25" s="73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3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3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</row>
    <row r="26" spans="1:91" s="74" customFormat="1" ht="26" x14ac:dyDescent="0.3">
      <c r="A26" s="69">
        <v>16</v>
      </c>
      <c r="B26" s="106" t="s">
        <v>164</v>
      </c>
      <c r="C26" s="64"/>
      <c r="D26" s="71"/>
      <c r="E26" s="71"/>
      <c r="F26" s="71"/>
      <c r="G26" s="71"/>
      <c r="H26" s="71"/>
      <c r="I26" s="71"/>
      <c r="J26" s="71"/>
      <c r="K26" s="71"/>
      <c r="L26" s="71"/>
      <c r="M26" s="66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1"/>
      <c r="Y26" s="71"/>
      <c r="Z26" s="71"/>
      <c r="AA26" s="71"/>
      <c r="AB26" s="71"/>
      <c r="AC26" s="71"/>
      <c r="AD26" s="71"/>
      <c r="AE26" s="73"/>
      <c r="AF26" s="71"/>
      <c r="AG26" s="71"/>
      <c r="AH26" s="71"/>
      <c r="AI26" s="71"/>
      <c r="AJ26" s="71"/>
      <c r="AK26" s="71"/>
      <c r="AL26" s="71"/>
      <c r="AM26" s="73"/>
      <c r="AN26" s="73"/>
      <c r="AO26" s="73"/>
      <c r="AP26" s="73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3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3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</row>
    <row r="27" spans="1:91" s="74" customFormat="1" ht="13" x14ac:dyDescent="0.3">
      <c r="A27" s="69">
        <v>17</v>
      </c>
      <c r="B27" s="106" t="s">
        <v>256</v>
      </c>
      <c r="C27" s="64"/>
      <c r="D27" s="71"/>
      <c r="E27" s="71"/>
      <c r="F27" s="71"/>
      <c r="G27" s="71"/>
      <c r="H27" s="71"/>
      <c r="I27" s="71"/>
      <c r="J27" s="71"/>
      <c r="K27" s="71"/>
      <c r="L27" s="71"/>
      <c r="M27" s="66"/>
      <c r="N27" s="71"/>
      <c r="O27" s="71"/>
      <c r="P27" s="71"/>
      <c r="Q27" s="71"/>
      <c r="R27" s="71"/>
      <c r="S27" s="71"/>
      <c r="T27" s="71"/>
      <c r="U27" s="71"/>
      <c r="V27" s="71"/>
      <c r="W27" s="72"/>
      <c r="X27" s="71"/>
      <c r="Y27" s="71"/>
      <c r="Z27" s="71"/>
      <c r="AA27" s="71"/>
      <c r="AB27" s="71"/>
      <c r="AC27" s="71"/>
      <c r="AD27" s="71"/>
      <c r="AE27" s="73"/>
      <c r="AF27" s="71"/>
      <c r="AG27" s="71"/>
      <c r="AH27" s="71"/>
      <c r="AI27" s="71"/>
      <c r="AJ27" s="71"/>
      <c r="AK27" s="71"/>
      <c r="AL27" s="71"/>
      <c r="AM27" s="73"/>
      <c r="AN27" s="73"/>
      <c r="AO27" s="73"/>
      <c r="AP27" s="73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3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3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</row>
    <row r="28" spans="1:91" s="81" customFormat="1" ht="13" x14ac:dyDescent="0.3">
      <c r="A28" s="76">
        <v>18</v>
      </c>
      <c r="B28" s="106" t="s">
        <v>165</v>
      </c>
      <c r="C28" s="64"/>
      <c r="D28" s="78"/>
      <c r="E28" s="78"/>
      <c r="F28" s="78"/>
      <c r="G28" s="78"/>
      <c r="H28" s="78"/>
      <c r="I28" s="78"/>
      <c r="J28" s="78"/>
      <c r="K28" s="78"/>
      <c r="L28" s="78"/>
      <c r="M28" s="66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/>
      <c r="Y28" s="78"/>
      <c r="Z28" s="78"/>
      <c r="AA28" s="78"/>
      <c r="AB28" s="78"/>
      <c r="AC28" s="78"/>
      <c r="AD28" s="78"/>
      <c r="AE28" s="73"/>
      <c r="AF28" s="78"/>
      <c r="AG28" s="78"/>
      <c r="AH28" s="78"/>
      <c r="AI28" s="78"/>
      <c r="AJ28" s="78"/>
      <c r="AK28" s="78"/>
      <c r="AL28" s="78"/>
      <c r="AM28" s="73"/>
      <c r="AN28" s="73"/>
      <c r="AO28" s="73"/>
      <c r="AP28" s="73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3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3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</row>
    <row r="29" spans="1:91" s="74" customFormat="1" ht="13" x14ac:dyDescent="0.3">
      <c r="A29" s="69">
        <v>19</v>
      </c>
      <c r="B29" s="106" t="s">
        <v>166</v>
      </c>
      <c r="C29" s="64"/>
      <c r="D29" s="71"/>
      <c r="E29" s="71"/>
      <c r="F29" s="71"/>
      <c r="G29" s="71"/>
      <c r="H29" s="71"/>
      <c r="I29" s="71"/>
      <c r="J29" s="71"/>
      <c r="K29" s="71"/>
      <c r="L29" s="71"/>
      <c r="M29" s="66"/>
      <c r="N29" s="71"/>
      <c r="O29" s="71"/>
      <c r="P29" s="71"/>
      <c r="Q29" s="71"/>
      <c r="R29" s="71"/>
      <c r="S29" s="71"/>
      <c r="T29" s="71"/>
      <c r="U29" s="71"/>
      <c r="V29" s="71"/>
      <c r="W29" s="72"/>
      <c r="X29" s="71"/>
      <c r="Y29" s="71"/>
      <c r="Z29" s="71"/>
      <c r="AA29" s="71"/>
      <c r="AB29" s="71"/>
      <c r="AC29" s="71"/>
      <c r="AD29" s="71"/>
      <c r="AE29" s="73"/>
      <c r="AF29" s="71"/>
      <c r="AG29" s="71"/>
      <c r="AH29" s="71"/>
      <c r="AI29" s="71"/>
      <c r="AJ29" s="71"/>
      <c r="AK29" s="71"/>
      <c r="AL29" s="71"/>
      <c r="AM29" s="73"/>
      <c r="AN29" s="73"/>
      <c r="AO29" s="73"/>
      <c r="AP29" s="73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3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3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</row>
    <row r="30" spans="1:91" s="74" customFormat="1" ht="13" x14ac:dyDescent="0.3">
      <c r="A30" s="69">
        <v>20</v>
      </c>
      <c r="B30" s="106" t="s">
        <v>167</v>
      </c>
      <c r="C30" s="64"/>
      <c r="D30" s="71"/>
      <c r="E30" s="71"/>
      <c r="F30" s="71"/>
      <c r="G30" s="71"/>
      <c r="H30" s="71"/>
      <c r="I30" s="71"/>
      <c r="J30" s="71"/>
      <c r="K30" s="71"/>
      <c r="L30" s="71"/>
      <c r="M30" s="66"/>
      <c r="N30" s="71"/>
      <c r="O30" s="71"/>
      <c r="P30" s="71"/>
      <c r="Q30" s="71"/>
      <c r="R30" s="71"/>
      <c r="S30" s="71"/>
      <c r="T30" s="71"/>
      <c r="U30" s="71"/>
      <c r="V30" s="71"/>
      <c r="W30" s="72"/>
      <c r="X30" s="71"/>
      <c r="Y30" s="71"/>
      <c r="Z30" s="71"/>
      <c r="AA30" s="71"/>
      <c r="AB30" s="71"/>
      <c r="AC30" s="71"/>
      <c r="AD30" s="71"/>
      <c r="AE30" s="73"/>
      <c r="AF30" s="71"/>
      <c r="AG30" s="71"/>
      <c r="AH30" s="71"/>
      <c r="AI30" s="71"/>
      <c r="AJ30" s="71"/>
      <c r="AK30" s="71"/>
      <c r="AL30" s="71"/>
      <c r="AM30" s="73"/>
      <c r="AN30" s="73"/>
      <c r="AO30" s="73"/>
      <c r="AP30" s="73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3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3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</row>
    <row r="31" spans="1:91" s="74" customFormat="1" ht="13" x14ac:dyDescent="0.3">
      <c r="A31" s="69">
        <v>21</v>
      </c>
      <c r="B31" s="106" t="s">
        <v>168</v>
      </c>
      <c r="C31" s="64"/>
      <c r="D31" s="71"/>
      <c r="E31" s="71"/>
      <c r="F31" s="71"/>
      <c r="G31" s="71"/>
      <c r="H31" s="71"/>
      <c r="I31" s="71"/>
      <c r="J31" s="71"/>
      <c r="K31" s="71"/>
      <c r="L31" s="71"/>
      <c r="M31" s="66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1"/>
      <c r="Y31" s="71"/>
      <c r="Z31" s="71"/>
      <c r="AA31" s="71"/>
      <c r="AB31" s="71"/>
      <c r="AC31" s="71"/>
      <c r="AD31" s="71"/>
      <c r="AE31" s="73"/>
      <c r="AF31" s="71"/>
      <c r="AG31" s="71"/>
      <c r="AH31" s="71"/>
      <c r="AI31" s="71"/>
      <c r="AJ31" s="71"/>
      <c r="AK31" s="71"/>
      <c r="AL31" s="71"/>
      <c r="AM31" s="73"/>
      <c r="AN31" s="73"/>
      <c r="AO31" s="73"/>
      <c r="AP31" s="73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3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3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</row>
    <row r="32" spans="1:91" s="74" customFormat="1" ht="13" x14ac:dyDescent="0.3">
      <c r="A32" s="69">
        <v>22</v>
      </c>
      <c r="B32" s="106" t="s">
        <v>257</v>
      </c>
      <c r="C32" s="64"/>
      <c r="D32" s="71"/>
      <c r="E32" s="71"/>
      <c r="F32" s="71"/>
      <c r="G32" s="71"/>
      <c r="H32" s="71"/>
      <c r="I32" s="71"/>
      <c r="J32" s="71"/>
      <c r="K32" s="71"/>
      <c r="L32" s="71"/>
      <c r="M32" s="66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71"/>
      <c r="Y32" s="71"/>
      <c r="Z32" s="71"/>
      <c r="AA32" s="71"/>
      <c r="AB32" s="71"/>
      <c r="AC32" s="71"/>
      <c r="AD32" s="71"/>
      <c r="AE32" s="73"/>
      <c r="AF32" s="71"/>
      <c r="AG32" s="71"/>
      <c r="AH32" s="71"/>
      <c r="AI32" s="71"/>
      <c r="AJ32" s="71"/>
      <c r="AK32" s="71"/>
      <c r="AL32" s="71"/>
      <c r="AM32" s="73"/>
      <c r="AN32" s="73"/>
      <c r="AO32" s="73"/>
      <c r="AP32" s="73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3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3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</row>
    <row r="33" spans="1:91" s="81" customFormat="1" ht="13" x14ac:dyDescent="0.3">
      <c r="A33" s="76">
        <v>23</v>
      </c>
      <c r="B33" s="106" t="s">
        <v>169</v>
      </c>
      <c r="C33" s="64"/>
      <c r="D33" s="78"/>
      <c r="E33" s="78"/>
      <c r="F33" s="78"/>
      <c r="G33" s="78"/>
      <c r="H33" s="78"/>
      <c r="I33" s="78"/>
      <c r="J33" s="78"/>
      <c r="K33" s="78"/>
      <c r="L33" s="78"/>
      <c r="M33" s="66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/>
      <c r="Y33" s="78"/>
      <c r="Z33" s="78"/>
      <c r="AA33" s="78"/>
      <c r="AB33" s="78"/>
      <c r="AC33" s="78"/>
      <c r="AD33" s="78"/>
      <c r="AE33" s="73"/>
      <c r="AF33" s="78"/>
      <c r="AG33" s="78"/>
      <c r="AH33" s="78"/>
      <c r="AI33" s="78"/>
      <c r="AJ33" s="78"/>
      <c r="AK33" s="78"/>
      <c r="AL33" s="78"/>
      <c r="AM33" s="73"/>
      <c r="AN33" s="73"/>
      <c r="AO33" s="73"/>
      <c r="AP33" s="73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3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3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</row>
    <row r="34" spans="1:91" s="81" customFormat="1" ht="26" x14ac:dyDescent="0.3">
      <c r="A34" s="69">
        <v>24</v>
      </c>
      <c r="B34" s="106" t="s">
        <v>170</v>
      </c>
      <c r="C34" s="64"/>
      <c r="D34" s="78"/>
      <c r="E34" s="78"/>
      <c r="F34" s="78"/>
      <c r="G34" s="78"/>
      <c r="H34" s="78"/>
      <c r="I34" s="78"/>
      <c r="J34" s="78"/>
      <c r="K34" s="78"/>
      <c r="L34" s="78"/>
      <c r="M34" s="66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/>
      <c r="Y34" s="78"/>
      <c r="Z34" s="78"/>
      <c r="AA34" s="78"/>
      <c r="AB34" s="78"/>
      <c r="AC34" s="78"/>
      <c r="AD34" s="78"/>
      <c r="AE34" s="73"/>
      <c r="AF34" s="78"/>
      <c r="AG34" s="78"/>
      <c r="AH34" s="78"/>
      <c r="AI34" s="78"/>
      <c r="AJ34" s="78"/>
      <c r="AK34" s="78"/>
      <c r="AL34" s="78"/>
      <c r="AM34" s="73"/>
      <c r="AN34" s="73"/>
      <c r="AO34" s="73"/>
      <c r="AP34" s="73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3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3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</row>
    <row r="35" spans="1:91" s="81" customFormat="1" ht="13" x14ac:dyDescent="0.3">
      <c r="A35" s="69">
        <v>25</v>
      </c>
      <c r="B35" s="106" t="s">
        <v>171</v>
      </c>
      <c r="C35" s="64"/>
      <c r="D35" s="78"/>
      <c r="E35" s="78"/>
      <c r="F35" s="78"/>
      <c r="G35" s="78"/>
      <c r="H35" s="78"/>
      <c r="I35" s="78"/>
      <c r="J35" s="78"/>
      <c r="K35" s="78"/>
      <c r="L35" s="78"/>
      <c r="M35" s="66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/>
      <c r="Y35" s="78"/>
      <c r="Z35" s="78"/>
      <c r="AA35" s="78"/>
      <c r="AB35" s="78"/>
      <c r="AC35" s="78"/>
      <c r="AD35" s="78"/>
      <c r="AE35" s="73"/>
      <c r="AF35" s="78"/>
      <c r="AG35" s="78"/>
      <c r="AH35" s="78"/>
      <c r="AI35" s="78"/>
      <c r="AJ35" s="78"/>
      <c r="AK35" s="78"/>
      <c r="AL35" s="78"/>
      <c r="AM35" s="73"/>
      <c r="AN35" s="73"/>
      <c r="AO35" s="73"/>
      <c r="AP35" s="73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3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3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</row>
    <row r="36" spans="1:91" s="81" customFormat="1" ht="13" x14ac:dyDescent="0.3">
      <c r="A36" s="76">
        <v>26</v>
      </c>
      <c r="B36" s="106" t="s">
        <v>172</v>
      </c>
      <c r="C36" s="64"/>
      <c r="D36" s="78"/>
      <c r="E36" s="78"/>
      <c r="F36" s="78"/>
      <c r="G36" s="78"/>
      <c r="H36" s="78"/>
      <c r="I36" s="78"/>
      <c r="J36" s="78"/>
      <c r="K36" s="78"/>
      <c r="L36" s="78"/>
      <c r="M36" s="66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78"/>
      <c r="Y36" s="78"/>
      <c r="Z36" s="78"/>
      <c r="AA36" s="78"/>
      <c r="AB36" s="78"/>
      <c r="AC36" s="78"/>
      <c r="AD36" s="78"/>
      <c r="AE36" s="73"/>
      <c r="AF36" s="78"/>
      <c r="AG36" s="78"/>
      <c r="AH36" s="78"/>
      <c r="AI36" s="78"/>
      <c r="AJ36" s="78"/>
      <c r="AK36" s="78"/>
      <c r="AL36" s="78"/>
      <c r="AM36" s="73"/>
      <c r="AN36" s="73"/>
      <c r="AO36" s="73"/>
      <c r="AP36" s="73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3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3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</row>
    <row r="37" spans="1:91" s="81" customFormat="1" ht="13" x14ac:dyDescent="0.3">
      <c r="A37" s="69">
        <v>27</v>
      </c>
      <c r="B37" s="106" t="s">
        <v>173</v>
      </c>
      <c r="C37" s="64"/>
      <c r="D37" s="78"/>
      <c r="E37" s="78"/>
      <c r="F37" s="78"/>
      <c r="G37" s="78"/>
      <c r="H37" s="78"/>
      <c r="I37" s="78"/>
      <c r="J37" s="78"/>
      <c r="K37" s="78"/>
      <c r="L37" s="78"/>
      <c r="M37" s="66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78"/>
      <c r="Y37" s="78"/>
      <c r="Z37" s="78"/>
      <c r="AA37" s="78"/>
      <c r="AB37" s="78"/>
      <c r="AC37" s="78"/>
      <c r="AD37" s="78"/>
      <c r="AE37" s="73"/>
      <c r="AF37" s="78"/>
      <c r="AG37" s="78"/>
      <c r="AH37" s="78"/>
      <c r="AI37" s="78"/>
      <c r="AJ37" s="78"/>
      <c r="AK37" s="78"/>
      <c r="AL37" s="78"/>
      <c r="AM37" s="73"/>
      <c r="AN37" s="73"/>
      <c r="AO37" s="73"/>
      <c r="AP37" s="73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3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3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</row>
    <row r="38" spans="1:91" s="81" customFormat="1" ht="13" x14ac:dyDescent="0.3">
      <c r="A38" s="69">
        <v>28</v>
      </c>
      <c r="B38" s="106" t="s">
        <v>174</v>
      </c>
      <c r="C38" s="64"/>
      <c r="D38" s="78"/>
      <c r="E38" s="78"/>
      <c r="F38" s="78"/>
      <c r="G38" s="78"/>
      <c r="H38" s="78"/>
      <c r="I38" s="78"/>
      <c r="J38" s="78"/>
      <c r="K38" s="78"/>
      <c r="L38" s="78"/>
      <c r="M38" s="66"/>
      <c r="N38" s="78"/>
      <c r="O38" s="78"/>
      <c r="P38" s="78"/>
      <c r="Q38" s="78"/>
      <c r="R38" s="78"/>
      <c r="S38" s="78"/>
      <c r="T38" s="78"/>
      <c r="U38" s="78"/>
      <c r="V38" s="78"/>
      <c r="W38" s="79"/>
      <c r="X38" s="78"/>
      <c r="Y38" s="78"/>
      <c r="Z38" s="78"/>
      <c r="AA38" s="78"/>
      <c r="AB38" s="78"/>
      <c r="AC38" s="78"/>
      <c r="AD38" s="78"/>
      <c r="AE38" s="73"/>
      <c r="AF38" s="78"/>
      <c r="AG38" s="78"/>
      <c r="AH38" s="78"/>
      <c r="AI38" s="78"/>
      <c r="AJ38" s="78"/>
      <c r="AK38" s="78"/>
      <c r="AL38" s="78"/>
      <c r="AM38" s="73"/>
      <c r="AN38" s="73"/>
      <c r="AO38" s="73"/>
      <c r="AP38" s="73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3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3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</row>
    <row r="39" spans="1:91" s="81" customFormat="1" ht="13" x14ac:dyDescent="0.3">
      <c r="A39" s="76">
        <v>29</v>
      </c>
      <c r="B39" s="106" t="s">
        <v>258</v>
      </c>
      <c r="C39" s="64"/>
      <c r="D39" s="78"/>
      <c r="E39" s="78"/>
      <c r="F39" s="78"/>
      <c r="G39" s="78"/>
      <c r="H39" s="78"/>
      <c r="I39" s="78"/>
      <c r="J39" s="78"/>
      <c r="K39" s="78"/>
      <c r="L39" s="78"/>
      <c r="M39" s="66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8"/>
      <c r="Y39" s="78"/>
      <c r="Z39" s="78"/>
      <c r="AA39" s="78"/>
      <c r="AB39" s="78"/>
      <c r="AC39" s="78"/>
      <c r="AD39" s="78"/>
      <c r="AE39" s="73"/>
      <c r="AF39" s="78"/>
      <c r="AG39" s="78"/>
      <c r="AH39" s="78"/>
      <c r="AI39" s="78"/>
      <c r="AJ39" s="78"/>
      <c r="AK39" s="78"/>
      <c r="AL39" s="78"/>
      <c r="AM39" s="73"/>
      <c r="AN39" s="73"/>
      <c r="AO39" s="73"/>
      <c r="AP39" s="73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3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3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</row>
    <row r="40" spans="1:91" s="81" customFormat="1" ht="13" x14ac:dyDescent="0.3">
      <c r="A40" s="69">
        <v>30</v>
      </c>
      <c r="B40" s="106" t="s">
        <v>259</v>
      </c>
      <c r="C40" s="64"/>
      <c r="D40" s="78"/>
      <c r="E40" s="78"/>
      <c r="F40" s="78"/>
      <c r="G40" s="78"/>
      <c r="H40" s="78"/>
      <c r="I40" s="78"/>
      <c r="J40" s="78"/>
      <c r="K40" s="78"/>
      <c r="L40" s="78"/>
      <c r="M40" s="66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78"/>
      <c r="Y40" s="78"/>
      <c r="Z40" s="78"/>
      <c r="AA40" s="78"/>
      <c r="AB40" s="78"/>
      <c r="AC40" s="78"/>
      <c r="AD40" s="78"/>
      <c r="AE40" s="73"/>
      <c r="AF40" s="78"/>
      <c r="AG40" s="78"/>
      <c r="AH40" s="78"/>
      <c r="AI40" s="78"/>
      <c r="AJ40" s="78"/>
      <c r="AK40" s="78"/>
      <c r="AL40" s="78"/>
      <c r="AM40" s="73"/>
      <c r="AN40" s="73"/>
      <c r="AO40" s="73"/>
      <c r="AP40" s="73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3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3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</row>
    <row r="41" spans="1:91" s="81" customFormat="1" ht="13" x14ac:dyDescent="0.3">
      <c r="A41" s="69">
        <v>31</v>
      </c>
      <c r="B41" s="108" t="s">
        <v>260</v>
      </c>
      <c r="C41" s="64"/>
      <c r="D41" s="78"/>
      <c r="E41" s="78"/>
      <c r="F41" s="78"/>
      <c r="G41" s="78"/>
      <c r="H41" s="78"/>
      <c r="I41" s="78"/>
      <c r="J41" s="78"/>
      <c r="K41" s="78"/>
      <c r="L41" s="78"/>
      <c r="M41" s="66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78"/>
      <c r="Y41" s="78"/>
      <c r="Z41" s="78"/>
      <c r="AA41" s="78"/>
      <c r="AB41" s="78"/>
      <c r="AC41" s="78"/>
      <c r="AD41" s="78"/>
      <c r="AE41" s="73"/>
      <c r="AF41" s="78"/>
      <c r="AG41" s="78"/>
      <c r="AH41" s="78"/>
      <c r="AI41" s="78"/>
      <c r="AJ41" s="78"/>
      <c r="AK41" s="78"/>
      <c r="AL41" s="78"/>
      <c r="AM41" s="73"/>
      <c r="AN41" s="73"/>
      <c r="AO41" s="73"/>
      <c r="AP41" s="73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3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3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</row>
    <row r="42" spans="1:91" s="51" customFormat="1" ht="20.25" customHeight="1" x14ac:dyDescent="0.3">
      <c r="A42" s="82" t="s">
        <v>175</v>
      </c>
      <c r="B42" s="82" t="s">
        <v>176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</row>
    <row r="43" spans="1:91" s="80" customFormat="1" ht="26" x14ac:dyDescent="0.3">
      <c r="A43" s="84" t="s">
        <v>177</v>
      </c>
      <c r="B43" s="85" t="s">
        <v>178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87"/>
      <c r="Y43" s="87"/>
      <c r="Z43" s="87"/>
      <c r="AA43" s="87"/>
      <c r="AB43" s="87"/>
      <c r="AC43" s="87"/>
      <c r="AD43" s="87"/>
      <c r="AE43" s="89"/>
      <c r="AF43" s="87"/>
      <c r="AG43" s="87"/>
      <c r="AH43" s="87"/>
      <c r="AI43" s="87"/>
      <c r="AJ43" s="87"/>
      <c r="AK43" s="87"/>
      <c r="AL43" s="87"/>
      <c r="AM43" s="89"/>
      <c r="AN43" s="89"/>
      <c r="AO43" s="89"/>
      <c r="AP43" s="89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9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9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</row>
    <row r="44" spans="1:91" s="80" customFormat="1" ht="13" x14ac:dyDescent="0.3">
      <c r="A44" s="90">
        <v>1</v>
      </c>
      <c r="B44" s="77" t="s">
        <v>179</v>
      </c>
      <c r="C44" s="91"/>
      <c r="D44" s="78"/>
      <c r="E44" s="78"/>
      <c r="F44" s="78"/>
      <c r="G44" s="78"/>
      <c r="H44" s="78"/>
      <c r="I44" s="78"/>
      <c r="J44" s="78"/>
      <c r="K44" s="78"/>
      <c r="L44" s="78"/>
      <c r="M44" s="92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</row>
    <row r="45" spans="1:91" s="80" customFormat="1" ht="13" x14ac:dyDescent="0.3">
      <c r="A45" s="93">
        <v>2</v>
      </c>
      <c r="B45" s="94" t="s">
        <v>180</v>
      </c>
      <c r="C45" s="91"/>
      <c r="D45" s="78"/>
      <c r="E45" s="78"/>
      <c r="F45" s="78"/>
      <c r="G45" s="78"/>
      <c r="H45" s="78"/>
      <c r="I45" s="78"/>
      <c r="J45" s="78"/>
      <c r="K45" s="78"/>
      <c r="L45" s="78"/>
      <c r="M45" s="92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</row>
    <row r="46" spans="1:91" s="80" customFormat="1" ht="13" x14ac:dyDescent="0.3">
      <c r="A46" s="93">
        <v>3</v>
      </c>
      <c r="B46" s="77" t="s">
        <v>181</v>
      </c>
      <c r="C46" s="91"/>
      <c r="D46" s="78"/>
      <c r="E46" s="78"/>
      <c r="F46" s="78"/>
      <c r="G46" s="78"/>
      <c r="H46" s="78"/>
      <c r="I46" s="78"/>
      <c r="J46" s="78"/>
      <c r="K46" s="78"/>
      <c r="L46" s="78"/>
      <c r="M46" s="92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</row>
    <row r="47" spans="1:91" s="80" customFormat="1" ht="13" x14ac:dyDescent="0.3">
      <c r="A47" s="93">
        <v>4</v>
      </c>
      <c r="B47" s="77" t="s">
        <v>182</v>
      </c>
      <c r="C47" s="91"/>
      <c r="D47" s="78"/>
      <c r="E47" s="78"/>
      <c r="F47" s="78"/>
      <c r="G47" s="78"/>
      <c r="H47" s="78"/>
      <c r="I47" s="78"/>
      <c r="J47" s="78"/>
      <c r="K47" s="78"/>
      <c r="L47" s="78"/>
      <c r="M47" s="92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95"/>
      <c r="AR47" s="95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96"/>
      <c r="BL47" s="97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</row>
    <row r="48" spans="1:91" s="80" customFormat="1" ht="13" x14ac:dyDescent="0.3">
      <c r="A48" s="93">
        <v>5</v>
      </c>
      <c r="B48" s="77" t="s">
        <v>183</v>
      </c>
      <c r="C48" s="91"/>
      <c r="D48" s="78"/>
      <c r="E48" s="78"/>
      <c r="F48" s="78"/>
      <c r="G48" s="78"/>
      <c r="H48" s="78"/>
      <c r="I48" s="78"/>
      <c r="J48" s="78"/>
      <c r="K48" s="78"/>
      <c r="L48" s="78"/>
      <c r="M48" s="92"/>
      <c r="N48" s="78"/>
      <c r="O48" s="78"/>
      <c r="P48" s="78"/>
      <c r="Q48" s="78"/>
      <c r="R48" s="78"/>
      <c r="S48" s="78"/>
      <c r="T48" s="78"/>
      <c r="U48" s="78"/>
      <c r="V48" s="78"/>
      <c r="W48" s="79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</row>
    <row r="49" spans="1:91" s="80" customFormat="1" ht="13" x14ac:dyDescent="0.3">
      <c r="A49" s="93">
        <v>6</v>
      </c>
      <c r="B49" s="77" t="s">
        <v>184</v>
      </c>
      <c r="C49" s="91"/>
      <c r="D49" s="78"/>
      <c r="E49" s="78"/>
      <c r="F49" s="78"/>
      <c r="G49" s="78"/>
      <c r="H49" s="78"/>
      <c r="I49" s="78"/>
      <c r="J49" s="78"/>
      <c r="K49" s="78"/>
      <c r="L49" s="78"/>
      <c r="M49" s="92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</row>
    <row r="50" spans="1:91" s="80" customFormat="1" ht="13" x14ac:dyDescent="0.3">
      <c r="A50" s="93">
        <v>7</v>
      </c>
      <c r="B50" s="77" t="s">
        <v>185</v>
      </c>
      <c r="C50" s="91"/>
      <c r="D50" s="78"/>
      <c r="E50" s="78"/>
      <c r="F50" s="78"/>
      <c r="G50" s="78"/>
      <c r="H50" s="78"/>
      <c r="I50" s="78"/>
      <c r="J50" s="78"/>
      <c r="K50" s="78"/>
      <c r="L50" s="78"/>
      <c r="M50" s="92"/>
      <c r="N50" s="78"/>
      <c r="O50" s="78"/>
      <c r="P50" s="78"/>
      <c r="Q50" s="78"/>
      <c r="R50" s="78"/>
      <c r="S50" s="78"/>
      <c r="T50" s="78"/>
      <c r="U50" s="78"/>
      <c r="V50" s="78"/>
      <c r="W50" s="79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</row>
    <row r="51" spans="1:91" s="80" customFormat="1" ht="13" x14ac:dyDescent="0.3">
      <c r="A51" s="93">
        <v>8</v>
      </c>
      <c r="B51" s="77" t="s">
        <v>186</v>
      </c>
      <c r="C51" s="91"/>
      <c r="D51" s="78"/>
      <c r="E51" s="78"/>
      <c r="F51" s="78"/>
      <c r="G51" s="78"/>
      <c r="H51" s="78"/>
      <c r="I51" s="78"/>
      <c r="J51" s="78"/>
      <c r="K51" s="78"/>
      <c r="L51" s="78"/>
      <c r="M51" s="92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</row>
    <row r="52" spans="1:91" s="80" customFormat="1" ht="13" x14ac:dyDescent="0.3">
      <c r="A52" s="93">
        <v>9</v>
      </c>
      <c r="B52" s="77" t="s">
        <v>187</v>
      </c>
      <c r="C52" s="91"/>
      <c r="D52" s="78"/>
      <c r="E52" s="78"/>
      <c r="F52" s="78"/>
      <c r="G52" s="78"/>
      <c r="H52" s="78"/>
      <c r="I52" s="78"/>
      <c r="J52" s="78"/>
      <c r="K52" s="78"/>
      <c r="L52" s="78"/>
      <c r="M52" s="92"/>
      <c r="N52" s="78"/>
      <c r="O52" s="78"/>
      <c r="P52" s="78"/>
      <c r="Q52" s="78"/>
      <c r="R52" s="78"/>
      <c r="S52" s="78"/>
      <c r="T52" s="78"/>
      <c r="U52" s="78"/>
      <c r="V52" s="78"/>
      <c r="W52" s="79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</row>
    <row r="53" spans="1:91" s="75" customFormat="1" ht="13" x14ac:dyDescent="0.3">
      <c r="A53" s="98">
        <v>10</v>
      </c>
      <c r="B53" s="70" t="s">
        <v>188</v>
      </c>
      <c r="C53" s="91"/>
      <c r="D53" s="71"/>
      <c r="E53" s="71"/>
      <c r="F53" s="71"/>
      <c r="G53" s="71"/>
      <c r="H53" s="71"/>
      <c r="I53" s="71"/>
      <c r="J53" s="71"/>
      <c r="K53" s="71"/>
      <c r="L53" s="71"/>
      <c r="M53" s="92"/>
      <c r="N53" s="71"/>
      <c r="O53" s="71"/>
      <c r="P53" s="71"/>
      <c r="Q53" s="71"/>
      <c r="R53" s="71"/>
      <c r="S53" s="71"/>
      <c r="T53" s="71"/>
      <c r="U53" s="71"/>
      <c r="V53" s="71"/>
      <c r="W53" s="72"/>
      <c r="X53" s="71"/>
      <c r="Y53" s="71"/>
      <c r="Z53" s="71"/>
      <c r="AA53" s="71"/>
      <c r="AB53" s="71"/>
      <c r="AC53" s="71"/>
      <c r="AD53" s="71"/>
      <c r="AE53" s="73"/>
      <c r="AF53" s="71"/>
      <c r="AG53" s="71"/>
      <c r="AH53" s="71"/>
      <c r="AI53" s="71"/>
      <c r="AJ53" s="71"/>
      <c r="AK53" s="71"/>
      <c r="AL53" s="71"/>
      <c r="AM53" s="73"/>
      <c r="AN53" s="73"/>
      <c r="AO53" s="73"/>
      <c r="AP53" s="73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3"/>
      <c r="BB53" s="71"/>
      <c r="BC53" s="71"/>
      <c r="BD53" s="71"/>
      <c r="BE53" s="71"/>
      <c r="BF53" s="71"/>
      <c r="BG53" s="71"/>
      <c r="BH53" s="71"/>
      <c r="BI53" s="71"/>
      <c r="BJ53" s="78"/>
      <c r="BK53" s="71"/>
      <c r="BL53" s="71"/>
      <c r="BM53" s="73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</row>
    <row r="54" spans="1:91" s="80" customFormat="1" ht="13" x14ac:dyDescent="0.3">
      <c r="A54" s="93">
        <v>11</v>
      </c>
      <c r="B54" s="77" t="s">
        <v>189</v>
      </c>
      <c r="C54" s="91"/>
      <c r="D54" s="78"/>
      <c r="E54" s="78"/>
      <c r="F54" s="78"/>
      <c r="G54" s="78"/>
      <c r="H54" s="78"/>
      <c r="I54" s="78"/>
      <c r="J54" s="78"/>
      <c r="K54" s="78"/>
      <c r="L54" s="78"/>
      <c r="M54" s="92"/>
      <c r="N54" s="78"/>
      <c r="O54" s="78"/>
      <c r="P54" s="78"/>
      <c r="Q54" s="78"/>
      <c r="R54" s="78"/>
      <c r="S54" s="78"/>
      <c r="T54" s="78"/>
      <c r="U54" s="78"/>
      <c r="V54" s="78"/>
      <c r="W54" s="79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95"/>
      <c r="AR54" s="95"/>
      <c r="AS54" s="78"/>
      <c r="AT54" s="78"/>
      <c r="AU54" s="78"/>
      <c r="AV54" s="78"/>
      <c r="AW54" s="95"/>
      <c r="AX54" s="78"/>
      <c r="AY54" s="78"/>
      <c r="AZ54" s="78"/>
      <c r="BA54" s="78"/>
      <c r="BB54" s="95"/>
      <c r="BC54" s="95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</row>
    <row r="55" spans="1:91" s="80" customFormat="1" ht="13" x14ac:dyDescent="0.3">
      <c r="A55" s="93">
        <v>12</v>
      </c>
      <c r="B55" s="77" t="s">
        <v>190</v>
      </c>
      <c r="C55" s="91"/>
      <c r="D55" s="78"/>
      <c r="E55" s="78"/>
      <c r="F55" s="78"/>
      <c r="G55" s="78"/>
      <c r="H55" s="78"/>
      <c r="I55" s="78"/>
      <c r="J55" s="78"/>
      <c r="K55" s="78"/>
      <c r="L55" s="78"/>
      <c r="M55" s="92"/>
      <c r="N55" s="78"/>
      <c r="O55" s="78"/>
      <c r="P55" s="78"/>
      <c r="Q55" s="78"/>
      <c r="R55" s="78"/>
      <c r="S55" s="78"/>
      <c r="T55" s="78"/>
      <c r="U55" s="78"/>
      <c r="V55" s="78"/>
      <c r="W55" s="79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95"/>
      <c r="CG55" s="78"/>
      <c r="CH55" s="78"/>
      <c r="CI55" s="78"/>
      <c r="CJ55" s="78"/>
      <c r="CK55" s="95"/>
      <c r="CL55" s="78"/>
      <c r="CM55" s="78"/>
    </row>
    <row r="56" spans="1:91" s="142" customFormat="1" ht="13" x14ac:dyDescent="0.3">
      <c r="A56" s="139">
        <v>13</v>
      </c>
      <c r="B56" s="140" t="s">
        <v>281</v>
      </c>
      <c r="C56" s="141">
        <v>172187</v>
      </c>
      <c r="D56" s="95"/>
      <c r="E56" s="95"/>
      <c r="F56" s="95"/>
      <c r="G56" s="95"/>
      <c r="H56" s="95"/>
      <c r="I56" s="95"/>
      <c r="J56" s="95"/>
      <c r="K56" s="95"/>
      <c r="L56" s="95"/>
      <c r="M56" s="141">
        <v>101000</v>
      </c>
      <c r="N56" s="95">
        <v>101000</v>
      </c>
      <c r="O56" s="95"/>
      <c r="P56" s="95"/>
      <c r="Q56" s="95"/>
      <c r="R56" s="95"/>
      <c r="S56" s="95"/>
      <c r="T56" s="95"/>
      <c r="U56" s="95"/>
      <c r="V56" s="95"/>
      <c r="W56" s="141">
        <v>134</v>
      </c>
      <c r="X56" s="95">
        <v>5</v>
      </c>
      <c r="Y56" s="95"/>
      <c r="Z56" s="95"/>
      <c r="AA56" s="95">
        <v>129</v>
      </c>
      <c r="AB56" s="95">
        <v>1171</v>
      </c>
      <c r="AC56" s="95"/>
      <c r="AD56" s="95">
        <v>22104</v>
      </c>
      <c r="AE56" s="95">
        <v>5</v>
      </c>
      <c r="AF56" s="95">
        <v>5</v>
      </c>
      <c r="AG56" s="95"/>
      <c r="AH56" s="95"/>
      <c r="AI56" s="95"/>
      <c r="AJ56" s="95">
        <v>1042</v>
      </c>
      <c r="AK56" s="95">
        <v>7629</v>
      </c>
      <c r="AL56" s="95">
        <v>1128</v>
      </c>
      <c r="AM56" s="141">
        <v>8819</v>
      </c>
      <c r="AN56" s="95"/>
      <c r="AO56" s="95">
        <v>8819</v>
      </c>
      <c r="AP56" s="95">
        <v>4967</v>
      </c>
      <c r="AQ56" s="95"/>
      <c r="AR56" s="95">
        <f>AP56</f>
        <v>4967</v>
      </c>
      <c r="AS56" s="95">
        <v>1070</v>
      </c>
      <c r="AT56" s="95">
        <v>1832</v>
      </c>
      <c r="AU56" s="95">
        <v>585</v>
      </c>
      <c r="AV56" s="95"/>
      <c r="AW56" s="95">
        <v>2205</v>
      </c>
      <c r="AX56" s="95"/>
      <c r="AY56" s="95"/>
      <c r="AZ56" s="95"/>
      <c r="BA56" s="95">
        <v>1647</v>
      </c>
      <c r="BB56" s="95"/>
      <c r="BC56" s="95">
        <f>BA56</f>
        <v>1647</v>
      </c>
      <c r="BD56" s="95"/>
      <c r="BE56" s="95"/>
      <c r="BF56" s="95">
        <f>BC56</f>
        <v>1647</v>
      </c>
      <c r="BG56" s="95"/>
      <c r="BH56" s="95"/>
      <c r="BI56" s="95">
        <v>29560</v>
      </c>
      <c r="BJ56" s="95">
        <v>743</v>
      </c>
      <c r="BK56" s="95">
        <v>715</v>
      </c>
      <c r="BL56" s="95">
        <v>28</v>
      </c>
      <c r="BM56" s="95"/>
      <c r="BN56" s="95"/>
      <c r="BO56" s="95"/>
      <c r="BP56" s="95"/>
      <c r="BQ56" s="95"/>
      <c r="BR56" s="95"/>
      <c r="BS56" s="95"/>
      <c r="BT56" s="95"/>
      <c r="BU56" s="95">
        <v>760</v>
      </c>
      <c r="BV56" s="95"/>
      <c r="BW56" s="95"/>
      <c r="BX56" s="95"/>
      <c r="BY56" s="95"/>
      <c r="BZ56" s="95">
        <f>BU56</f>
        <v>760</v>
      </c>
      <c r="CA56" s="95"/>
      <c r="CB56" s="95"/>
      <c r="CC56" s="95"/>
      <c r="CD56" s="95"/>
      <c r="CE56" s="95"/>
      <c r="CF56" s="95">
        <v>2466</v>
      </c>
      <c r="CG56" s="95">
        <v>1130</v>
      </c>
      <c r="CH56" s="95"/>
      <c r="CI56" s="95">
        <v>103</v>
      </c>
      <c r="CJ56" s="95"/>
      <c r="CK56" s="95">
        <v>992</v>
      </c>
      <c r="CL56" s="95"/>
      <c r="CM56" s="95">
        <f>CK56</f>
        <v>992</v>
      </c>
    </row>
    <row r="57" spans="1:91" s="80" customFormat="1" ht="13" x14ac:dyDescent="0.3">
      <c r="A57" s="93">
        <v>14</v>
      </c>
      <c r="B57" s="77" t="s">
        <v>191</v>
      </c>
      <c r="C57" s="91"/>
      <c r="D57" s="78"/>
      <c r="E57" s="78"/>
      <c r="F57" s="78"/>
      <c r="G57" s="78"/>
      <c r="H57" s="78"/>
      <c r="I57" s="78"/>
      <c r="J57" s="78"/>
      <c r="K57" s="78"/>
      <c r="L57" s="78"/>
      <c r="M57" s="92"/>
      <c r="N57" s="78"/>
      <c r="O57" s="78"/>
      <c r="P57" s="78"/>
      <c r="Q57" s="78"/>
      <c r="R57" s="78"/>
      <c r="S57" s="78"/>
      <c r="T57" s="78"/>
      <c r="U57" s="78"/>
      <c r="V57" s="78"/>
      <c r="W57" s="79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</row>
    <row r="58" spans="1:91" s="75" customFormat="1" ht="26" x14ac:dyDescent="0.3">
      <c r="A58" s="99" t="s">
        <v>192</v>
      </c>
      <c r="B58" s="100" t="s">
        <v>193</v>
      </c>
      <c r="C58" s="86"/>
      <c r="D58" s="101"/>
      <c r="E58" s="101"/>
      <c r="F58" s="101"/>
      <c r="G58" s="101"/>
      <c r="H58" s="101"/>
      <c r="I58" s="101"/>
      <c r="J58" s="101"/>
      <c r="K58" s="101"/>
      <c r="L58" s="101"/>
      <c r="M58" s="86"/>
      <c r="N58" s="101"/>
      <c r="O58" s="101"/>
      <c r="P58" s="101"/>
      <c r="Q58" s="101"/>
      <c r="R58" s="101"/>
      <c r="S58" s="101"/>
      <c r="T58" s="101"/>
      <c r="U58" s="101"/>
      <c r="V58" s="101"/>
      <c r="W58" s="102"/>
      <c r="X58" s="101"/>
      <c r="Y58" s="101"/>
      <c r="Z58" s="101"/>
      <c r="AA58" s="101"/>
      <c r="AB58" s="101"/>
      <c r="AC58" s="101"/>
      <c r="AD58" s="101"/>
      <c r="AE58" s="89"/>
      <c r="AF58" s="101"/>
      <c r="AG58" s="101"/>
      <c r="AH58" s="101"/>
      <c r="AI58" s="101"/>
      <c r="AJ58" s="101"/>
      <c r="AK58" s="101"/>
      <c r="AL58" s="101"/>
      <c r="AM58" s="89"/>
      <c r="AN58" s="89"/>
      <c r="AO58" s="89"/>
      <c r="AP58" s="89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89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89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</row>
    <row r="59" spans="1:91" s="80" customFormat="1" ht="13" x14ac:dyDescent="0.3">
      <c r="A59" s="93">
        <v>15</v>
      </c>
      <c r="B59" s="77" t="s">
        <v>194</v>
      </c>
      <c r="C59" s="91"/>
      <c r="D59" s="78"/>
      <c r="E59" s="78"/>
      <c r="F59" s="78"/>
      <c r="G59" s="78"/>
      <c r="H59" s="78"/>
      <c r="I59" s="78"/>
      <c r="J59" s="78"/>
      <c r="K59" s="78"/>
      <c r="L59" s="78"/>
      <c r="M59" s="92"/>
      <c r="N59" s="78"/>
      <c r="O59" s="78"/>
      <c r="P59" s="78"/>
      <c r="Q59" s="78"/>
      <c r="R59" s="78"/>
      <c r="S59" s="78"/>
      <c r="T59" s="78"/>
      <c r="U59" s="78"/>
      <c r="V59" s="78"/>
      <c r="W59" s="79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</row>
    <row r="60" spans="1:91" s="80" customFormat="1" ht="13" x14ac:dyDescent="0.3">
      <c r="A60" s="93">
        <v>16</v>
      </c>
      <c r="B60" s="77" t="s">
        <v>195</v>
      </c>
      <c r="C60" s="91"/>
      <c r="D60" s="78"/>
      <c r="E60" s="78"/>
      <c r="F60" s="78"/>
      <c r="G60" s="78"/>
      <c r="H60" s="78"/>
      <c r="I60" s="78"/>
      <c r="J60" s="78"/>
      <c r="K60" s="78"/>
      <c r="L60" s="78"/>
      <c r="M60" s="92"/>
      <c r="N60" s="78"/>
      <c r="O60" s="78"/>
      <c r="P60" s="78"/>
      <c r="Q60" s="78"/>
      <c r="R60" s="78"/>
      <c r="S60" s="78"/>
      <c r="T60" s="78"/>
      <c r="U60" s="78"/>
      <c r="V60" s="78"/>
      <c r="W60" s="79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</row>
    <row r="61" spans="1:91" s="80" customFormat="1" ht="13" x14ac:dyDescent="0.3">
      <c r="A61" s="93">
        <v>17</v>
      </c>
      <c r="B61" s="77" t="s">
        <v>196</v>
      </c>
      <c r="C61" s="91"/>
      <c r="D61" s="78"/>
      <c r="E61" s="78"/>
      <c r="F61" s="78"/>
      <c r="G61" s="78"/>
      <c r="H61" s="78"/>
      <c r="I61" s="78"/>
      <c r="J61" s="78"/>
      <c r="K61" s="78"/>
      <c r="L61" s="78"/>
      <c r="M61" s="92"/>
      <c r="N61" s="78"/>
      <c r="O61" s="78"/>
      <c r="P61" s="78"/>
      <c r="Q61" s="78"/>
      <c r="R61" s="78"/>
      <c r="S61" s="78"/>
      <c r="T61" s="78"/>
      <c r="U61" s="78"/>
      <c r="V61" s="78"/>
      <c r="W61" s="79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95"/>
      <c r="AR61" s="95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</row>
    <row r="62" spans="1:91" s="80" customFormat="1" ht="13" x14ac:dyDescent="0.3">
      <c r="A62" s="93">
        <v>18</v>
      </c>
      <c r="B62" s="77" t="s">
        <v>197</v>
      </c>
      <c r="C62" s="91"/>
      <c r="D62" s="78"/>
      <c r="E62" s="78"/>
      <c r="F62" s="78"/>
      <c r="G62" s="78"/>
      <c r="H62" s="78"/>
      <c r="I62" s="78"/>
      <c r="J62" s="78"/>
      <c r="K62" s="78"/>
      <c r="L62" s="78"/>
      <c r="M62" s="92"/>
      <c r="N62" s="78"/>
      <c r="O62" s="78"/>
      <c r="P62" s="78"/>
      <c r="Q62" s="78"/>
      <c r="R62" s="78"/>
      <c r="S62" s="78"/>
      <c r="T62" s="78"/>
      <c r="U62" s="78"/>
      <c r="V62" s="78"/>
      <c r="W62" s="79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</row>
    <row r="63" spans="1:91" s="80" customFormat="1" ht="13" x14ac:dyDescent="0.3">
      <c r="A63" s="93">
        <v>19</v>
      </c>
      <c r="B63" s="77" t="s">
        <v>198</v>
      </c>
      <c r="C63" s="91"/>
      <c r="D63" s="78"/>
      <c r="E63" s="78"/>
      <c r="F63" s="78"/>
      <c r="G63" s="78"/>
      <c r="H63" s="78"/>
      <c r="I63" s="78"/>
      <c r="J63" s="78"/>
      <c r="K63" s="78"/>
      <c r="L63" s="78"/>
      <c r="M63" s="92"/>
      <c r="N63" s="78"/>
      <c r="O63" s="78"/>
      <c r="P63" s="78"/>
      <c r="Q63" s="78"/>
      <c r="R63" s="78"/>
      <c r="S63" s="78"/>
      <c r="T63" s="78"/>
      <c r="U63" s="78"/>
      <c r="V63" s="78"/>
      <c r="W63" s="79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</row>
    <row r="64" spans="1:91" s="75" customFormat="1" ht="13" x14ac:dyDescent="0.3">
      <c r="A64" s="98">
        <v>20</v>
      </c>
      <c r="B64" s="70" t="s">
        <v>199</v>
      </c>
      <c r="C64" s="64"/>
      <c r="D64" s="71"/>
      <c r="E64" s="71"/>
      <c r="F64" s="71"/>
      <c r="G64" s="71"/>
      <c r="H64" s="71"/>
      <c r="I64" s="71"/>
      <c r="J64" s="71"/>
      <c r="K64" s="71"/>
      <c r="L64" s="71"/>
      <c r="M64" s="92"/>
      <c r="N64" s="71"/>
      <c r="O64" s="71"/>
      <c r="P64" s="71"/>
      <c r="Q64" s="71"/>
      <c r="R64" s="71"/>
      <c r="S64" s="71"/>
      <c r="T64" s="71"/>
      <c r="U64" s="71"/>
      <c r="V64" s="71"/>
      <c r="W64" s="72"/>
      <c r="X64" s="71"/>
      <c r="Y64" s="71"/>
      <c r="Z64" s="71"/>
      <c r="AA64" s="71"/>
      <c r="AB64" s="71"/>
      <c r="AC64" s="71"/>
      <c r="AD64" s="71"/>
      <c r="AE64" s="73"/>
      <c r="AF64" s="71"/>
      <c r="AG64" s="71"/>
      <c r="AH64" s="71"/>
      <c r="AI64" s="71"/>
      <c r="AJ64" s="71"/>
      <c r="AK64" s="71"/>
      <c r="AL64" s="71"/>
      <c r="AM64" s="73"/>
      <c r="AN64" s="73"/>
      <c r="AO64" s="73"/>
      <c r="AP64" s="73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3"/>
      <c r="BB64" s="71"/>
      <c r="BC64" s="71"/>
      <c r="BD64" s="71"/>
      <c r="BE64" s="71"/>
      <c r="BF64" s="71"/>
      <c r="BG64" s="71"/>
      <c r="BH64" s="71"/>
      <c r="BI64" s="71"/>
      <c r="BJ64" s="78"/>
      <c r="BK64" s="71"/>
      <c r="BL64" s="71"/>
      <c r="BM64" s="73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</row>
    <row r="65" spans="1:91" s="80" customFormat="1" ht="13" x14ac:dyDescent="0.3">
      <c r="A65" s="93">
        <v>21</v>
      </c>
      <c r="B65" s="77" t="s">
        <v>200</v>
      </c>
      <c r="C65" s="91"/>
      <c r="D65" s="78"/>
      <c r="E65" s="78"/>
      <c r="F65" s="78"/>
      <c r="G65" s="78"/>
      <c r="H65" s="78"/>
      <c r="I65" s="78"/>
      <c r="J65" s="78"/>
      <c r="K65" s="78"/>
      <c r="L65" s="78"/>
      <c r="M65" s="92"/>
      <c r="N65" s="78"/>
      <c r="O65" s="78"/>
      <c r="P65" s="78"/>
      <c r="Q65" s="78"/>
      <c r="R65" s="78"/>
      <c r="S65" s="78"/>
      <c r="T65" s="78"/>
      <c r="U65" s="78"/>
      <c r="V65" s="78"/>
      <c r="W65" s="79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</row>
    <row r="66" spans="1:91" s="80" customFormat="1" ht="13" x14ac:dyDescent="0.3">
      <c r="A66" s="93">
        <v>22</v>
      </c>
      <c r="B66" s="77" t="s">
        <v>201</v>
      </c>
      <c r="C66" s="91"/>
      <c r="D66" s="78"/>
      <c r="E66" s="78"/>
      <c r="F66" s="78"/>
      <c r="G66" s="78"/>
      <c r="H66" s="78"/>
      <c r="I66" s="78"/>
      <c r="J66" s="78"/>
      <c r="K66" s="78"/>
      <c r="L66" s="78"/>
      <c r="M66" s="92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</row>
    <row r="67" spans="1:91" s="80" customFormat="1" ht="13" x14ac:dyDescent="0.3">
      <c r="A67" s="93">
        <v>23</v>
      </c>
      <c r="B67" s="77" t="s">
        <v>202</v>
      </c>
      <c r="C67" s="91"/>
      <c r="D67" s="78"/>
      <c r="E67" s="78"/>
      <c r="F67" s="78"/>
      <c r="G67" s="78"/>
      <c r="H67" s="78"/>
      <c r="I67" s="78"/>
      <c r="J67" s="78"/>
      <c r="K67" s="78"/>
      <c r="L67" s="78"/>
      <c r="M67" s="92"/>
      <c r="N67" s="78"/>
      <c r="O67" s="78"/>
      <c r="P67" s="78"/>
      <c r="Q67" s="78"/>
      <c r="R67" s="78"/>
      <c r="S67" s="78"/>
      <c r="T67" s="78"/>
      <c r="U67" s="78"/>
      <c r="V67" s="78"/>
      <c r="W67" s="79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</row>
    <row r="68" spans="1:91" s="80" customFormat="1" ht="13" x14ac:dyDescent="0.3">
      <c r="A68" s="93">
        <v>24</v>
      </c>
      <c r="B68" s="77" t="s">
        <v>203</v>
      </c>
      <c r="C68" s="91"/>
      <c r="D68" s="78"/>
      <c r="E68" s="78"/>
      <c r="F68" s="78"/>
      <c r="G68" s="78"/>
      <c r="H68" s="78"/>
      <c r="I68" s="78"/>
      <c r="J68" s="78"/>
      <c r="K68" s="78"/>
      <c r="L68" s="78"/>
      <c r="M68" s="92"/>
      <c r="N68" s="78"/>
      <c r="O68" s="78"/>
      <c r="P68" s="78"/>
      <c r="Q68" s="78"/>
      <c r="R68" s="78"/>
      <c r="S68" s="78"/>
      <c r="T68" s="78"/>
      <c r="U68" s="78"/>
      <c r="V68" s="78"/>
      <c r="W68" s="79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</row>
    <row r="69" spans="1:91" s="80" customFormat="1" ht="13" x14ac:dyDescent="0.3">
      <c r="A69" s="93">
        <v>25</v>
      </c>
      <c r="B69" s="77" t="s">
        <v>204</v>
      </c>
      <c r="C69" s="91"/>
      <c r="D69" s="78"/>
      <c r="E69" s="78"/>
      <c r="F69" s="78"/>
      <c r="G69" s="78"/>
      <c r="H69" s="78"/>
      <c r="I69" s="78"/>
      <c r="J69" s="78"/>
      <c r="K69" s="78"/>
      <c r="L69" s="78"/>
      <c r="M69" s="92"/>
      <c r="N69" s="78"/>
      <c r="O69" s="78"/>
      <c r="P69" s="78"/>
      <c r="Q69" s="78"/>
      <c r="R69" s="78"/>
      <c r="S69" s="78"/>
      <c r="T69" s="78"/>
      <c r="U69" s="78"/>
      <c r="V69" s="78"/>
      <c r="W69" s="79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</row>
    <row r="70" spans="1:91" s="75" customFormat="1" ht="26" x14ac:dyDescent="0.3">
      <c r="A70" s="99" t="s">
        <v>205</v>
      </c>
      <c r="B70" s="100" t="s">
        <v>206</v>
      </c>
      <c r="C70" s="86"/>
      <c r="D70" s="101"/>
      <c r="E70" s="101"/>
      <c r="F70" s="101"/>
      <c r="G70" s="101"/>
      <c r="H70" s="101"/>
      <c r="I70" s="101"/>
      <c r="J70" s="101"/>
      <c r="K70" s="101"/>
      <c r="L70" s="101"/>
      <c r="M70" s="86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1"/>
      <c r="Y70" s="101"/>
      <c r="Z70" s="101"/>
      <c r="AA70" s="101"/>
      <c r="AB70" s="101"/>
      <c r="AC70" s="101"/>
      <c r="AD70" s="101"/>
      <c r="AE70" s="89"/>
      <c r="AF70" s="101"/>
      <c r="AG70" s="101"/>
      <c r="AH70" s="101"/>
      <c r="AI70" s="101"/>
      <c r="AJ70" s="101"/>
      <c r="AK70" s="101"/>
      <c r="AL70" s="101"/>
      <c r="AM70" s="89"/>
      <c r="AN70" s="89"/>
      <c r="AO70" s="89"/>
      <c r="AP70" s="89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89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89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</row>
    <row r="71" spans="1:91" s="80" customFormat="1" ht="13" x14ac:dyDescent="0.3">
      <c r="A71" s="93">
        <v>26</v>
      </c>
      <c r="B71" s="77" t="s">
        <v>207</v>
      </c>
      <c r="C71" s="91"/>
      <c r="D71" s="78"/>
      <c r="E71" s="78"/>
      <c r="F71" s="78"/>
      <c r="G71" s="78"/>
      <c r="H71" s="78"/>
      <c r="I71" s="78"/>
      <c r="J71" s="78"/>
      <c r="K71" s="78"/>
      <c r="L71" s="78"/>
      <c r="M71" s="92"/>
      <c r="N71" s="78"/>
      <c r="O71" s="78"/>
      <c r="P71" s="78"/>
      <c r="Q71" s="78"/>
      <c r="R71" s="78"/>
      <c r="S71" s="78"/>
      <c r="T71" s="78"/>
      <c r="U71" s="78"/>
      <c r="V71" s="78"/>
      <c r="W71" s="79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</row>
    <row r="72" spans="1:91" s="80" customFormat="1" ht="13" x14ac:dyDescent="0.3">
      <c r="A72" s="93">
        <v>27</v>
      </c>
      <c r="B72" s="77" t="s">
        <v>208</v>
      </c>
      <c r="C72" s="91"/>
      <c r="D72" s="78"/>
      <c r="E72" s="78"/>
      <c r="F72" s="78"/>
      <c r="G72" s="78"/>
      <c r="H72" s="78"/>
      <c r="I72" s="78"/>
      <c r="J72" s="78"/>
      <c r="K72" s="78"/>
      <c r="L72" s="78"/>
      <c r="M72" s="92"/>
      <c r="N72" s="78"/>
      <c r="O72" s="78"/>
      <c r="P72" s="78"/>
      <c r="Q72" s="78"/>
      <c r="R72" s="78"/>
      <c r="S72" s="78"/>
      <c r="T72" s="78"/>
      <c r="U72" s="78"/>
      <c r="V72" s="78"/>
      <c r="W72" s="79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</row>
    <row r="73" spans="1:91" s="80" customFormat="1" ht="13" x14ac:dyDescent="0.3">
      <c r="A73" s="93">
        <v>28</v>
      </c>
      <c r="B73" s="77" t="s">
        <v>209</v>
      </c>
      <c r="C73" s="91"/>
      <c r="D73" s="78"/>
      <c r="E73" s="78"/>
      <c r="F73" s="78"/>
      <c r="G73" s="78"/>
      <c r="H73" s="78"/>
      <c r="I73" s="78"/>
      <c r="J73" s="78"/>
      <c r="K73" s="78"/>
      <c r="L73" s="78"/>
      <c r="M73" s="92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</row>
    <row r="74" spans="1:91" s="80" customFormat="1" ht="13" x14ac:dyDescent="0.3">
      <c r="A74" s="93">
        <v>29</v>
      </c>
      <c r="B74" s="77" t="s">
        <v>210</v>
      </c>
      <c r="C74" s="91"/>
      <c r="D74" s="78"/>
      <c r="E74" s="78"/>
      <c r="F74" s="78"/>
      <c r="G74" s="78"/>
      <c r="H74" s="78"/>
      <c r="I74" s="78"/>
      <c r="J74" s="78"/>
      <c r="K74" s="78"/>
      <c r="L74" s="78"/>
      <c r="M74" s="92"/>
      <c r="N74" s="78"/>
      <c r="O74" s="78"/>
      <c r="P74" s="78"/>
      <c r="Q74" s="78"/>
      <c r="R74" s="78"/>
      <c r="S74" s="78"/>
      <c r="T74" s="78"/>
      <c r="U74" s="78"/>
      <c r="V74" s="78"/>
      <c r="W74" s="79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</row>
    <row r="75" spans="1:91" s="75" customFormat="1" ht="13" x14ac:dyDescent="0.3">
      <c r="A75" s="98">
        <v>30</v>
      </c>
      <c r="B75" s="70" t="s">
        <v>211</v>
      </c>
      <c r="C75" s="91"/>
      <c r="D75" s="71"/>
      <c r="E75" s="71"/>
      <c r="F75" s="71"/>
      <c r="G75" s="71"/>
      <c r="H75" s="71"/>
      <c r="I75" s="71"/>
      <c r="J75" s="71"/>
      <c r="K75" s="71"/>
      <c r="L75" s="71"/>
      <c r="M75" s="92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1"/>
      <c r="Y75" s="71"/>
      <c r="Z75" s="71"/>
      <c r="AA75" s="71"/>
      <c r="AB75" s="71"/>
      <c r="AC75" s="71"/>
      <c r="AD75" s="71"/>
      <c r="AE75" s="73"/>
      <c r="AF75" s="71"/>
      <c r="AG75" s="71"/>
      <c r="AH75" s="71"/>
      <c r="AI75" s="71"/>
      <c r="AJ75" s="71"/>
      <c r="AK75" s="71"/>
      <c r="AL75" s="71"/>
      <c r="AM75" s="73"/>
      <c r="AN75" s="73"/>
      <c r="AO75" s="73"/>
      <c r="AP75" s="73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3"/>
      <c r="BB75" s="71"/>
      <c r="BC75" s="71"/>
      <c r="BD75" s="71"/>
      <c r="BE75" s="71"/>
      <c r="BF75" s="71"/>
      <c r="BG75" s="71"/>
      <c r="BH75" s="71"/>
      <c r="BI75" s="71"/>
      <c r="BJ75" s="78"/>
      <c r="BK75" s="71"/>
      <c r="BL75" s="71"/>
      <c r="BM75" s="73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</row>
    <row r="76" spans="1:91" s="75" customFormat="1" ht="13" x14ac:dyDescent="0.3">
      <c r="A76" s="98">
        <v>31</v>
      </c>
      <c r="B76" s="70" t="s">
        <v>212</v>
      </c>
      <c r="C76" s="91"/>
      <c r="D76" s="71"/>
      <c r="E76" s="71"/>
      <c r="F76" s="71"/>
      <c r="G76" s="71"/>
      <c r="H76" s="71"/>
      <c r="I76" s="71"/>
      <c r="J76" s="71"/>
      <c r="K76" s="71"/>
      <c r="L76" s="71"/>
      <c r="M76" s="92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1"/>
      <c r="Y76" s="71"/>
      <c r="Z76" s="71"/>
      <c r="AA76" s="71"/>
      <c r="AB76" s="71"/>
      <c r="AC76" s="71"/>
      <c r="AD76" s="71"/>
      <c r="AE76" s="73"/>
      <c r="AF76" s="71"/>
      <c r="AG76" s="71"/>
      <c r="AH76" s="71"/>
      <c r="AI76" s="71"/>
      <c r="AJ76" s="71"/>
      <c r="AK76" s="71"/>
      <c r="AL76" s="71"/>
      <c r="AM76" s="73"/>
      <c r="AN76" s="73"/>
      <c r="AO76" s="73"/>
      <c r="AP76" s="73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3"/>
      <c r="BB76" s="71"/>
      <c r="BC76" s="71"/>
      <c r="BD76" s="71"/>
      <c r="BE76" s="71"/>
      <c r="BF76" s="71"/>
      <c r="BG76" s="71"/>
      <c r="BH76" s="71"/>
      <c r="BI76" s="71"/>
      <c r="BJ76" s="78"/>
      <c r="BK76" s="71"/>
      <c r="BL76" s="71"/>
      <c r="BM76" s="73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</row>
    <row r="77" spans="1:91" s="80" customFormat="1" ht="13" x14ac:dyDescent="0.3">
      <c r="A77" s="93">
        <v>32</v>
      </c>
      <c r="B77" s="77" t="s">
        <v>213</v>
      </c>
      <c r="C77" s="91"/>
      <c r="D77" s="78"/>
      <c r="E77" s="78"/>
      <c r="F77" s="78"/>
      <c r="G77" s="78"/>
      <c r="H77" s="78"/>
      <c r="I77" s="78"/>
      <c r="J77" s="78"/>
      <c r="K77" s="78"/>
      <c r="L77" s="78"/>
      <c r="M77" s="92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</row>
    <row r="78" spans="1:91" s="80" customFormat="1" ht="13" x14ac:dyDescent="0.3">
      <c r="A78" s="93">
        <v>33</v>
      </c>
      <c r="B78" s="77" t="s">
        <v>214</v>
      </c>
      <c r="C78" s="91"/>
      <c r="D78" s="78"/>
      <c r="E78" s="78"/>
      <c r="F78" s="78"/>
      <c r="G78" s="78"/>
      <c r="H78" s="78"/>
      <c r="I78" s="78"/>
      <c r="J78" s="78"/>
      <c r="K78" s="78"/>
      <c r="L78" s="78"/>
      <c r="M78" s="92"/>
      <c r="N78" s="78"/>
      <c r="O78" s="78"/>
      <c r="P78" s="78"/>
      <c r="Q78" s="78"/>
      <c r="R78" s="78"/>
      <c r="S78" s="78"/>
      <c r="T78" s="78"/>
      <c r="U78" s="78"/>
      <c r="V78" s="78"/>
      <c r="W78" s="79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</row>
    <row r="79" spans="1:91" s="80" customFormat="1" ht="13" x14ac:dyDescent="0.3">
      <c r="A79" s="93">
        <v>34</v>
      </c>
      <c r="B79" s="77" t="s">
        <v>215</v>
      </c>
      <c r="C79" s="91"/>
      <c r="D79" s="78"/>
      <c r="E79" s="78"/>
      <c r="F79" s="78"/>
      <c r="G79" s="78"/>
      <c r="H79" s="78"/>
      <c r="I79" s="78"/>
      <c r="J79" s="78"/>
      <c r="K79" s="78"/>
      <c r="L79" s="78"/>
      <c r="M79" s="92"/>
      <c r="N79" s="78"/>
      <c r="O79" s="78"/>
      <c r="P79" s="78"/>
      <c r="Q79" s="78"/>
      <c r="R79" s="78"/>
      <c r="S79" s="78"/>
      <c r="T79" s="78"/>
      <c r="U79" s="78"/>
      <c r="V79" s="78"/>
      <c r="W79" s="79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</row>
    <row r="80" spans="1:91" s="80" customFormat="1" ht="13" x14ac:dyDescent="0.3">
      <c r="A80" s="93">
        <v>35</v>
      </c>
      <c r="B80" s="103" t="s">
        <v>216</v>
      </c>
      <c r="C80" s="91"/>
      <c r="D80" s="78"/>
      <c r="E80" s="78"/>
      <c r="F80" s="78"/>
      <c r="G80" s="78"/>
      <c r="H80" s="78"/>
      <c r="I80" s="78"/>
      <c r="J80" s="78"/>
      <c r="K80" s="78"/>
      <c r="L80" s="78"/>
      <c r="M80" s="92"/>
      <c r="N80" s="78"/>
      <c r="O80" s="78"/>
      <c r="P80" s="78"/>
      <c r="Q80" s="78"/>
      <c r="R80" s="78"/>
      <c r="S80" s="78"/>
      <c r="T80" s="78"/>
      <c r="U80" s="78"/>
      <c r="V80" s="78"/>
      <c r="W80" s="79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</row>
    <row r="81" spans="1:91" s="80" customFormat="1" ht="13" x14ac:dyDescent="0.3">
      <c r="A81" s="93">
        <v>36</v>
      </c>
      <c r="B81" s="77" t="s">
        <v>217</v>
      </c>
      <c r="C81" s="91"/>
      <c r="D81" s="78"/>
      <c r="E81" s="78"/>
      <c r="F81" s="78"/>
      <c r="G81" s="78"/>
      <c r="H81" s="78"/>
      <c r="I81" s="78"/>
      <c r="J81" s="78"/>
      <c r="K81" s="78"/>
      <c r="L81" s="78"/>
      <c r="M81" s="92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</row>
    <row r="82" spans="1:91" s="80" customFormat="1" ht="13" x14ac:dyDescent="0.3">
      <c r="A82" s="93">
        <v>37</v>
      </c>
      <c r="B82" s="77" t="s">
        <v>218</v>
      </c>
      <c r="C82" s="91"/>
      <c r="D82" s="78"/>
      <c r="E82" s="78"/>
      <c r="F82" s="78"/>
      <c r="G82" s="78"/>
      <c r="H82" s="78"/>
      <c r="I82" s="78"/>
      <c r="J82" s="78"/>
      <c r="K82" s="78"/>
      <c r="L82" s="78"/>
      <c r="M82" s="92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</row>
    <row r="83" spans="1:91" s="80" customFormat="1" ht="13" x14ac:dyDescent="0.3">
      <c r="A83" s="93">
        <v>38</v>
      </c>
      <c r="B83" s="77" t="s">
        <v>219</v>
      </c>
      <c r="C83" s="91"/>
      <c r="D83" s="78"/>
      <c r="E83" s="78"/>
      <c r="F83" s="78"/>
      <c r="G83" s="78"/>
      <c r="H83" s="78"/>
      <c r="I83" s="78"/>
      <c r="J83" s="78"/>
      <c r="K83" s="78"/>
      <c r="L83" s="78"/>
      <c r="M83" s="92"/>
      <c r="N83" s="78"/>
      <c r="O83" s="78"/>
      <c r="P83" s="78"/>
      <c r="Q83" s="78"/>
      <c r="R83" s="78"/>
      <c r="S83" s="78"/>
      <c r="T83" s="78"/>
      <c r="U83" s="78"/>
      <c r="V83" s="78"/>
      <c r="W83" s="79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</row>
    <row r="84" spans="1:91" s="80" customFormat="1" ht="13" x14ac:dyDescent="0.3">
      <c r="A84" s="93">
        <v>39</v>
      </c>
      <c r="B84" s="103" t="s">
        <v>220</v>
      </c>
      <c r="C84" s="91"/>
      <c r="D84" s="78"/>
      <c r="E84" s="78"/>
      <c r="F84" s="78"/>
      <c r="G84" s="78"/>
      <c r="H84" s="78"/>
      <c r="I84" s="78"/>
      <c r="J84" s="78"/>
      <c r="K84" s="78"/>
      <c r="L84" s="78"/>
      <c r="M84" s="92"/>
      <c r="N84" s="78"/>
      <c r="O84" s="78"/>
      <c r="P84" s="78"/>
      <c r="Q84" s="78"/>
      <c r="R84" s="78"/>
      <c r="S84" s="78"/>
      <c r="T84" s="78"/>
      <c r="U84" s="78"/>
      <c r="V84" s="78"/>
      <c r="W84" s="79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</row>
    <row r="85" spans="1:91" s="75" customFormat="1" ht="13" x14ac:dyDescent="0.3">
      <c r="A85" s="99" t="s">
        <v>221</v>
      </c>
      <c r="B85" s="100" t="s">
        <v>222</v>
      </c>
      <c r="C85" s="86"/>
      <c r="D85" s="101"/>
      <c r="E85" s="101"/>
      <c r="F85" s="101"/>
      <c r="G85" s="101"/>
      <c r="H85" s="101"/>
      <c r="I85" s="101"/>
      <c r="J85" s="101"/>
      <c r="K85" s="101"/>
      <c r="L85" s="101"/>
      <c r="M85" s="86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1"/>
      <c r="Y85" s="101"/>
      <c r="Z85" s="101"/>
      <c r="AA85" s="101"/>
      <c r="AB85" s="101"/>
      <c r="AC85" s="101"/>
      <c r="AD85" s="101"/>
      <c r="AE85" s="89"/>
      <c r="AF85" s="101"/>
      <c r="AG85" s="101"/>
      <c r="AH85" s="101"/>
      <c r="AI85" s="101"/>
      <c r="AJ85" s="101"/>
      <c r="AK85" s="101"/>
      <c r="AL85" s="101"/>
      <c r="AM85" s="89"/>
      <c r="AN85" s="89"/>
      <c r="AO85" s="89"/>
      <c r="AP85" s="89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89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89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</row>
    <row r="86" spans="1:91" s="80" customFormat="1" ht="13" x14ac:dyDescent="0.3">
      <c r="A86" s="93">
        <v>40</v>
      </c>
      <c r="B86" s="77" t="s">
        <v>223</v>
      </c>
      <c r="C86" s="91"/>
      <c r="D86" s="78"/>
      <c r="E86" s="78"/>
      <c r="F86" s="78"/>
      <c r="G86" s="78"/>
      <c r="H86" s="78"/>
      <c r="I86" s="78"/>
      <c r="J86" s="78"/>
      <c r="K86" s="78"/>
      <c r="L86" s="78"/>
      <c r="M86" s="92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</row>
    <row r="87" spans="1:91" s="80" customFormat="1" ht="13" x14ac:dyDescent="0.3">
      <c r="A87" s="93">
        <v>41</v>
      </c>
      <c r="B87" s="77" t="s">
        <v>224</v>
      </c>
      <c r="C87" s="91"/>
      <c r="D87" s="78"/>
      <c r="E87" s="78"/>
      <c r="F87" s="78"/>
      <c r="G87" s="78"/>
      <c r="H87" s="78"/>
      <c r="I87" s="78"/>
      <c r="J87" s="78"/>
      <c r="K87" s="78"/>
      <c r="L87" s="78"/>
      <c r="M87" s="92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</row>
    <row r="88" spans="1:91" s="80" customFormat="1" ht="13" x14ac:dyDescent="0.3">
      <c r="A88" s="93">
        <v>42</v>
      </c>
      <c r="B88" s="77" t="s">
        <v>225</v>
      </c>
      <c r="C88" s="91"/>
      <c r="D88" s="78"/>
      <c r="E88" s="78"/>
      <c r="F88" s="78"/>
      <c r="G88" s="78"/>
      <c r="H88" s="78"/>
      <c r="I88" s="78"/>
      <c r="J88" s="78"/>
      <c r="K88" s="78"/>
      <c r="L88" s="78"/>
      <c r="M88" s="92"/>
      <c r="N88" s="78"/>
      <c r="O88" s="78"/>
      <c r="P88" s="78"/>
      <c r="Q88" s="78"/>
      <c r="R88" s="78"/>
      <c r="S88" s="78"/>
      <c r="T88" s="78"/>
      <c r="U88" s="78"/>
      <c r="V88" s="78"/>
      <c r="W88" s="79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</row>
    <row r="89" spans="1:91" s="80" customFormat="1" ht="13" x14ac:dyDescent="0.3">
      <c r="A89" s="93">
        <v>43</v>
      </c>
      <c r="B89" s="77" t="s">
        <v>226</v>
      </c>
      <c r="C89" s="91"/>
      <c r="D89" s="78"/>
      <c r="E89" s="78"/>
      <c r="F89" s="78"/>
      <c r="G89" s="78"/>
      <c r="H89" s="78"/>
      <c r="I89" s="78"/>
      <c r="J89" s="78"/>
      <c r="K89" s="78"/>
      <c r="L89" s="78"/>
      <c r="M89" s="92"/>
      <c r="N89" s="78"/>
      <c r="O89" s="78"/>
      <c r="P89" s="78"/>
      <c r="Q89" s="78"/>
      <c r="R89" s="78"/>
      <c r="S89" s="78"/>
      <c r="T89" s="78"/>
      <c r="U89" s="78"/>
      <c r="V89" s="78"/>
      <c r="W89" s="79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</row>
    <row r="90" spans="1:91" s="80" customFormat="1" ht="13" x14ac:dyDescent="0.3">
      <c r="A90" s="93">
        <v>44</v>
      </c>
      <c r="B90" s="103" t="s">
        <v>227</v>
      </c>
      <c r="C90" s="91"/>
      <c r="D90" s="78"/>
      <c r="E90" s="78"/>
      <c r="F90" s="78"/>
      <c r="G90" s="78"/>
      <c r="H90" s="78"/>
      <c r="I90" s="78"/>
      <c r="J90" s="78"/>
      <c r="K90" s="78"/>
      <c r="L90" s="78"/>
      <c r="M90" s="92"/>
      <c r="N90" s="78"/>
      <c r="O90" s="78"/>
      <c r="P90" s="78"/>
      <c r="Q90" s="78"/>
      <c r="R90" s="78"/>
      <c r="S90" s="78"/>
      <c r="T90" s="78"/>
      <c r="U90" s="78"/>
      <c r="V90" s="78"/>
      <c r="W90" s="79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</row>
    <row r="91" spans="1:91" s="75" customFormat="1" ht="13" x14ac:dyDescent="0.3">
      <c r="A91" s="99" t="s">
        <v>228</v>
      </c>
      <c r="B91" s="100" t="s">
        <v>229</v>
      </c>
      <c r="C91" s="86"/>
      <c r="D91" s="101"/>
      <c r="E91" s="101"/>
      <c r="F91" s="101"/>
      <c r="G91" s="101"/>
      <c r="H91" s="101"/>
      <c r="I91" s="101"/>
      <c r="J91" s="101"/>
      <c r="K91" s="101"/>
      <c r="L91" s="101"/>
      <c r="M91" s="86"/>
      <c r="N91" s="101"/>
      <c r="O91" s="101"/>
      <c r="P91" s="101"/>
      <c r="Q91" s="101"/>
      <c r="R91" s="101"/>
      <c r="S91" s="101"/>
      <c r="T91" s="101"/>
      <c r="U91" s="101"/>
      <c r="V91" s="101"/>
      <c r="W91" s="102"/>
      <c r="X91" s="101"/>
      <c r="Y91" s="101"/>
      <c r="Z91" s="101"/>
      <c r="AA91" s="101"/>
      <c r="AB91" s="101"/>
      <c r="AC91" s="101"/>
      <c r="AD91" s="101"/>
      <c r="AE91" s="89"/>
      <c r="AF91" s="101"/>
      <c r="AG91" s="101"/>
      <c r="AH91" s="101"/>
      <c r="AI91" s="101"/>
      <c r="AJ91" s="101"/>
      <c r="AK91" s="101"/>
      <c r="AL91" s="101"/>
      <c r="AM91" s="89"/>
      <c r="AN91" s="89"/>
      <c r="AO91" s="89"/>
      <c r="AP91" s="89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89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89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</row>
    <row r="92" spans="1:91" s="80" customFormat="1" ht="13" x14ac:dyDescent="0.3">
      <c r="A92" s="93">
        <v>45</v>
      </c>
      <c r="B92" s="103" t="s">
        <v>230</v>
      </c>
      <c r="C92" s="91"/>
      <c r="D92" s="78"/>
      <c r="E92" s="78"/>
      <c r="F92" s="78"/>
      <c r="G92" s="78"/>
      <c r="H92" s="78"/>
      <c r="I92" s="78"/>
      <c r="J92" s="78"/>
      <c r="K92" s="78"/>
      <c r="L92" s="78"/>
      <c r="M92" s="92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</row>
    <row r="93" spans="1:91" s="80" customFormat="1" ht="13" x14ac:dyDescent="0.3">
      <c r="A93" s="93">
        <v>46</v>
      </c>
      <c r="B93" s="103" t="s">
        <v>231</v>
      </c>
      <c r="C93" s="91"/>
      <c r="D93" s="78"/>
      <c r="E93" s="78"/>
      <c r="F93" s="78"/>
      <c r="G93" s="78"/>
      <c r="H93" s="78"/>
      <c r="I93" s="78"/>
      <c r="J93" s="78"/>
      <c r="K93" s="78"/>
      <c r="L93" s="78"/>
      <c r="M93" s="92"/>
      <c r="N93" s="78"/>
      <c r="O93" s="78"/>
      <c r="P93" s="78"/>
      <c r="Q93" s="78"/>
      <c r="R93" s="78"/>
      <c r="S93" s="78"/>
      <c r="T93" s="78"/>
      <c r="U93" s="78"/>
      <c r="V93" s="78"/>
      <c r="W93" s="79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</row>
    <row r="94" spans="1:91" s="80" customFormat="1" ht="13" x14ac:dyDescent="0.3">
      <c r="A94" s="93">
        <v>47</v>
      </c>
      <c r="B94" s="103" t="s">
        <v>232</v>
      </c>
      <c r="C94" s="91"/>
      <c r="D94" s="78"/>
      <c r="E94" s="78"/>
      <c r="F94" s="78"/>
      <c r="G94" s="78"/>
      <c r="H94" s="78"/>
      <c r="I94" s="78"/>
      <c r="J94" s="78"/>
      <c r="K94" s="78"/>
      <c r="L94" s="78"/>
      <c r="M94" s="92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</row>
    <row r="95" spans="1:91" s="80" customFormat="1" ht="13" x14ac:dyDescent="0.3">
      <c r="A95" s="93">
        <v>48</v>
      </c>
      <c r="B95" s="103" t="s">
        <v>233</v>
      </c>
      <c r="C95" s="91"/>
      <c r="D95" s="78"/>
      <c r="E95" s="78"/>
      <c r="F95" s="78"/>
      <c r="G95" s="78"/>
      <c r="H95" s="78"/>
      <c r="I95" s="78"/>
      <c r="J95" s="78"/>
      <c r="K95" s="78"/>
      <c r="L95" s="78"/>
      <c r="M95" s="92"/>
      <c r="N95" s="78"/>
      <c r="O95" s="78"/>
      <c r="P95" s="78"/>
      <c r="Q95" s="78"/>
      <c r="R95" s="78"/>
      <c r="S95" s="78"/>
      <c r="T95" s="78"/>
      <c r="U95" s="78"/>
      <c r="V95" s="78"/>
      <c r="W95" s="79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</row>
    <row r="96" spans="1:91" s="75" customFormat="1" ht="13" x14ac:dyDescent="0.3">
      <c r="A96" s="98">
        <v>49</v>
      </c>
      <c r="B96" s="70" t="s">
        <v>234</v>
      </c>
      <c r="C96" s="91"/>
      <c r="D96" s="71"/>
      <c r="E96" s="71"/>
      <c r="F96" s="71"/>
      <c r="G96" s="71"/>
      <c r="H96" s="71"/>
      <c r="I96" s="71"/>
      <c r="J96" s="71"/>
      <c r="K96" s="71"/>
      <c r="L96" s="71"/>
      <c r="M96" s="92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1"/>
      <c r="Y96" s="71"/>
      <c r="Z96" s="71"/>
      <c r="AA96" s="71"/>
      <c r="AB96" s="71"/>
      <c r="AC96" s="71"/>
      <c r="AD96" s="71"/>
      <c r="AE96" s="73"/>
      <c r="AF96" s="71"/>
      <c r="AG96" s="71"/>
      <c r="AH96" s="71"/>
      <c r="AI96" s="71"/>
      <c r="AJ96" s="71"/>
      <c r="AK96" s="71"/>
      <c r="AL96" s="71"/>
      <c r="AM96" s="73"/>
      <c r="AN96" s="73"/>
      <c r="AO96" s="73"/>
      <c r="AP96" s="73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3"/>
      <c r="BB96" s="71"/>
      <c r="BC96" s="71"/>
      <c r="BD96" s="71"/>
      <c r="BE96" s="71"/>
      <c r="BF96" s="71"/>
      <c r="BG96" s="71"/>
      <c r="BH96" s="71"/>
      <c r="BI96" s="71"/>
      <c r="BJ96" s="78"/>
      <c r="BK96" s="71"/>
      <c r="BL96" s="71"/>
      <c r="BM96" s="73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</row>
    <row r="97" spans="1:91" s="80" customFormat="1" ht="13" x14ac:dyDescent="0.3">
      <c r="A97" s="93">
        <v>50</v>
      </c>
      <c r="B97" s="77" t="s">
        <v>235</v>
      </c>
      <c r="C97" s="91"/>
      <c r="D97" s="78"/>
      <c r="E97" s="78"/>
      <c r="F97" s="78"/>
      <c r="G97" s="78"/>
      <c r="H97" s="78"/>
      <c r="I97" s="78"/>
      <c r="J97" s="78"/>
      <c r="K97" s="78"/>
      <c r="L97" s="78"/>
      <c r="M97" s="92"/>
      <c r="N97" s="78"/>
      <c r="O97" s="78"/>
      <c r="P97" s="78"/>
      <c r="Q97" s="78"/>
      <c r="R97" s="78"/>
      <c r="S97" s="78"/>
      <c r="T97" s="78"/>
      <c r="U97" s="78"/>
      <c r="V97" s="78"/>
      <c r="W97" s="79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</row>
    <row r="98" spans="1:91" s="75" customFormat="1" ht="26" x14ac:dyDescent="0.3">
      <c r="A98" s="99" t="s">
        <v>236</v>
      </c>
      <c r="B98" s="100" t="s">
        <v>237</v>
      </c>
      <c r="C98" s="86"/>
      <c r="D98" s="101"/>
      <c r="E98" s="101"/>
      <c r="F98" s="101"/>
      <c r="G98" s="101"/>
      <c r="H98" s="101"/>
      <c r="I98" s="101"/>
      <c r="J98" s="101"/>
      <c r="K98" s="101"/>
      <c r="L98" s="101"/>
      <c r="M98" s="86"/>
      <c r="N98" s="101"/>
      <c r="O98" s="101"/>
      <c r="P98" s="101"/>
      <c r="Q98" s="101"/>
      <c r="R98" s="101"/>
      <c r="S98" s="101"/>
      <c r="T98" s="101"/>
      <c r="U98" s="101"/>
      <c r="V98" s="101"/>
      <c r="W98" s="102"/>
      <c r="X98" s="101"/>
      <c r="Y98" s="101"/>
      <c r="Z98" s="101"/>
      <c r="AA98" s="101"/>
      <c r="AB98" s="101"/>
      <c r="AC98" s="101"/>
      <c r="AD98" s="101"/>
      <c r="AE98" s="89"/>
      <c r="AF98" s="101"/>
      <c r="AG98" s="101"/>
      <c r="AH98" s="101"/>
      <c r="AI98" s="101"/>
      <c r="AJ98" s="101"/>
      <c r="AK98" s="101"/>
      <c r="AL98" s="101"/>
      <c r="AM98" s="89"/>
      <c r="AN98" s="89"/>
      <c r="AO98" s="89"/>
      <c r="AP98" s="89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89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89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</row>
    <row r="99" spans="1:91" s="80" customFormat="1" ht="13" x14ac:dyDescent="0.3">
      <c r="A99" s="93">
        <v>51</v>
      </c>
      <c r="B99" s="77" t="s">
        <v>238</v>
      </c>
      <c r="C99" s="91"/>
      <c r="D99" s="78"/>
      <c r="E99" s="78"/>
      <c r="F99" s="78"/>
      <c r="G99" s="78"/>
      <c r="H99" s="78"/>
      <c r="I99" s="78"/>
      <c r="J99" s="78"/>
      <c r="K99" s="78"/>
      <c r="L99" s="78"/>
      <c r="M99" s="92"/>
      <c r="N99" s="78"/>
      <c r="O99" s="78"/>
      <c r="P99" s="78"/>
      <c r="Q99" s="78"/>
      <c r="R99" s="78"/>
      <c r="S99" s="78"/>
      <c r="T99" s="78"/>
      <c r="U99" s="78"/>
      <c r="V99" s="78"/>
      <c r="W99" s="79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</row>
    <row r="100" spans="1:91" s="80" customFormat="1" ht="13" x14ac:dyDescent="0.3">
      <c r="A100" s="93">
        <v>52</v>
      </c>
      <c r="B100" s="77" t="s">
        <v>239</v>
      </c>
      <c r="C100" s="91"/>
      <c r="D100" s="78"/>
      <c r="E100" s="78"/>
      <c r="F100" s="78"/>
      <c r="G100" s="78"/>
      <c r="H100" s="78"/>
      <c r="I100" s="78"/>
      <c r="J100" s="78"/>
      <c r="K100" s="78"/>
      <c r="L100" s="78"/>
      <c r="M100" s="92"/>
      <c r="N100" s="78"/>
      <c r="O100" s="78"/>
      <c r="P100" s="78"/>
      <c r="Q100" s="78"/>
      <c r="R100" s="78"/>
      <c r="S100" s="78"/>
      <c r="T100" s="78"/>
      <c r="U100" s="78"/>
      <c r="V100" s="78"/>
      <c r="W100" s="79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</row>
    <row r="101" spans="1:91" s="80" customFormat="1" ht="13" x14ac:dyDescent="0.3">
      <c r="A101" s="93">
        <v>53</v>
      </c>
      <c r="B101" s="77" t="s">
        <v>240</v>
      </c>
      <c r="C101" s="91"/>
      <c r="D101" s="78"/>
      <c r="E101" s="78"/>
      <c r="F101" s="78"/>
      <c r="G101" s="78"/>
      <c r="H101" s="78"/>
      <c r="I101" s="78"/>
      <c r="J101" s="78"/>
      <c r="K101" s="78"/>
      <c r="L101" s="78"/>
      <c r="M101" s="92"/>
      <c r="N101" s="78"/>
      <c r="O101" s="78"/>
      <c r="P101" s="78"/>
      <c r="Q101" s="78"/>
      <c r="R101" s="78"/>
      <c r="S101" s="78"/>
      <c r="T101" s="78"/>
      <c r="U101" s="78"/>
      <c r="V101" s="78"/>
      <c r="W101" s="79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</row>
    <row r="102" spans="1:91" s="80" customFormat="1" ht="13" x14ac:dyDescent="0.3">
      <c r="A102" s="93">
        <v>54</v>
      </c>
      <c r="B102" s="77" t="s">
        <v>241</v>
      </c>
      <c r="C102" s="91"/>
      <c r="D102" s="78"/>
      <c r="E102" s="78"/>
      <c r="F102" s="78"/>
      <c r="G102" s="78"/>
      <c r="H102" s="78"/>
      <c r="I102" s="78"/>
      <c r="J102" s="78"/>
      <c r="K102" s="78"/>
      <c r="L102" s="78"/>
      <c r="M102" s="92"/>
      <c r="N102" s="78"/>
      <c r="O102" s="78"/>
      <c r="P102" s="78"/>
      <c r="Q102" s="78"/>
      <c r="R102" s="78"/>
      <c r="S102" s="78"/>
      <c r="T102" s="78"/>
      <c r="U102" s="78"/>
      <c r="V102" s="78"/>
      <c r="W102" s="79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</row>
    <row r="103" spans="1:91" s="80" customFormat="1" ht="13" x14ac:dyDescent="0.3">
      <c r="A103" s="93">
        <v>55</v>
      </c>
      <c r="B103" s="77" t="s">
        <v>242</v>
      </c>
      <c r="C103" s="91"/>
      <c r="D103" s="78"/>
      <c r="E103" s="78"/>
      <c r="F103" s="78"/>
      <c r="G103" s="78"/>
      <c r="H103" s="78"/>
      <c r="I103" s="78"/>
      <c r="J103" s="78"/>
      <c r="K103" s="78"/>
      <c r="L103" s="78"/>
      <c r="M103" s="92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</row>
    <row r="104" spans="1:91" s="80" customFormat="1" ht="16.5" customHeight="1" x14ac:dyDescent="0.3">
      <c r="A104" s="93">
        <v>56</v>
      </c>
      <c r="B104" s="103" t="s">
        <v>243</v>
      </c>
      <c r="C104" s="91"/>
      <c r="D104" s="78"/>
      <c r="E104" s="78"/>
      <c r="F104" s="78"/>
      <c r="G104" s="78"/>
      <c r="H104" s="78"/>
      <c r="I104" s="78"/>
      <c r="J104" s="78"/>
      <c r="K104" s="78"/>
      <c r="L104" s="78"/>
      <c r="M104" s="92"/>
      <c r="N104" s="78"/>
      <c r="O104" s="78"/>
      <c r="P104" s="78"/>
      <c r="Q104" s="78"/>
      <c r="R104" s="78"/>
      <c r="S104" s="78"/>
      <c r="T104" s="78"/>
      <c r="U104" s="78"/>
      <c r="V104" s="78"/>
      <c r="W104" s="79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</row>
    <row r="105" spans="1:91" s="80" customFormat="1" ht="13" x14ac:dyDescent="0.3">
      <c r="A105" s="93">
        <v>57</v>
      </c>
      <c r="B105" s="77" t="s">
        <v>244</v>
      </c>
      <c r="C105" s="91"/>
      <c r="D105" s="78"/>
      <c r="E105" s="78"/>
      <c r="F105" s="78"/>
      <c r="G105" s="78"/>
      <c r="H105" s="78"/>
      <c r="I105" s="78"/>
      <c r="J105" s="78"/>
      <c r="K105" s="78"/>
      <c r="L105" s="78"/>
      <c r="M105" s="92"/>
      <c r="N105" s="78"/>
      <c r="O105" s="78"/>
      <c r="P105" s="78"/>
      <c r="Q105" s="78"/>
      <c r="R105" s="78"/>
      <c r="S105" s="78"/>
      <c r="T105" s="78"/>
      <c r="U105" s="78"/>
      <c r="V105" s="78"/>
      <c r="W105" s="79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</row>
    <row r="106" spans="1:91" s="75" customFormat="1" ht="13" x14ac:dyDescent="0.3">
      <c r="A106" s="98">
        <v>58</v>
      </c>
      <c r="B106" s="70" t="s">
        <v>245</v>
      </c>
      <c r="C106" s="91"/>
      <c r="D106" s="71"/>
      <c r="E106" s="71"/>
      <c r="F106" s="71"/>
      <c r="G106" s="71"/>
      <c r="H106" s="71"/>
      <c r="I106" s="71"/>
      <c r="J106" s="71"/>
      <c r="K106" s="71"/>
      <c r="L106" s="71"/>
      <c r="M106" s="92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X106" s="71"/>
      <c r="Y106" s="71"/>
      <c r="Z106" s="71"/>
      <c r="AA106" s="71"/>
      <c r="AB106" s="71"/>
      <c r="AC106" s="71"/>
      <c r="AD106" s="71"/>
      <c r="AE106" s="73"/>
      <c r="AF106" s="71"/>
      <c r="AG106" s="71"/>
      <c r="AH106" s="71"/>
      <c r="AI106" s="71"/>
      <c r="AJ106" s="71"/>
      <c r="AK106" s="71"/>
      <c r="AL106" s="71"/>
      <c r="AM106" s="73"/>
      <c r="AN106" s="73"/>
      <c r="AO106" s="73"/>
      <c r="AP106" s="73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3"/>
      <c r="BB106" s="71"/>
      <c r="BC106" s="71"/>
      <c r="BD106" s="71"/>
      <c r="BE106" s="71"/>
      <c r="BF106" s="71"/>
      <c r="BG106" s="71"/>
      <c r="BH106" s="71"/>
      <c r="BI106" s="71"/>
      <c r="BJ106" s="78"/>
      <c r="BK106" s="71"/>
      <c r="BL106" s="71"/>
      <c r="BM106" s="73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</row>
    <row r="107" spans="1:91" s="80" customFormat="1" ht="13" x14ac:dyDescent="0.3">
      <c r="A107" s="93">
        <v>59</v>
      </c>
      <c r="B107" s="77" t="s">
        <v>246</v>
      </c>
      <c r="C107" s="91"/>
      <c r="D107" s="78"/>
      <c r="E107" s="78"/>
      <c r="F107" s="78"/>
      <c r="G107" s="78"/>
      <c r="H107" s="78"/>
      <c r="I107" s="78"/>
      <c r="J107" s="78"/>
      <c r="K107" s="78"/>
      <c r="L107" s="78"/>
      <c r="M107" s="92"/>
      <c r="N107" s="78"/>
      <c r="O107" s="78"/>
      <c r="P107" s="78"/>
      <c r="Q107" s="78"/>
      <c r="R107" s="78"/>
      <c r="S107" s="78"/>
      <c r="T107" s="78"/>
      <c r="U107" s="78"/>
      <c r="V107" s="78"/>
      <c r="W107" s="79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</row>
    <row r="108" spans="1:91" s="80" customFormat="1" ht="13" x14ac:dyDescent="0.3">
      <c r="A108" s="93">
        <v>60</v>
      </c>
      <c r="B108" s="103" t="s">
        <v>247</v>
      </c>
      <c r="C108" s="91"/>
      <c r="D108" s="78"/>
      <c r="E108" s="78"/>
      <c r="F108" s="78"/>
      <c r="G108" s="78"/>
      <c r="H108" s="78"/>
      <c r="I108" s="78"/>
      <c r="J108" s="78"/>
      <c r="K108" s="78"/>
      <c r="L108" s="78"/>
      <c r="M108" s="92"/>
      <c r="N108" s="78"/>
      <c r="O108" s="78"/>
      <c r="P108" s="78"/>
      <c r="Q108" s="78"/>
      <c r="R108" s="78"/>
      <c r="S108" s="78"/>
      <c r="T108" s="78"/>
      <c r="U108" s="78"/>
      <c r="V108" s="78"/>
      <c r="W108" s="79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215"/>
      <c r="CM108" s="216"/>
    </row>
    <row r="109" spans="1:91" s="80" customFormat="1" ht="13" x14ac:dyDescent="0.3">
      <c r="A109" s="93">
        <v>61</v>
      </c>
      <c r="B109" s="77" t="s">
        <v>248</v>
      </c>
      <c r="C109" s="91"/>
      <c r="D109" s="78"/>
      <c r="E109" s="78"/>
      <c r="F109" s="78"/>
      <c r="G109" s="78"/>
      <c r="H109" s="78"/>
      <c r="I109" s="78"/>
      <c r="J109" s="78"/>
      <c r="K109" s="78"/>
      <c r="L109" s="78"/>
      <c r="M109" s="92"/>
      <c r="N109" s="78"/>
      <c r="O109" s="78"/>
      <c r="P109" s="78"/>
      <c r="Q109" s="78"/>
      <c r="R109" s="78"/>
      <c r="S109" s="78"/>
      <c r="T109" s="78"/>
      <c r="U109" s="78"/>
      <c r="V109" s="78"/>
      <c r="W109" s="79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</row>
    <row r="110" spans="1:91" s="80" customFormat="1" ht="13" x14ac:dyDescent="0.3">
      <c r="A110" s="93">
        <v>62</v>
      </c>
      <c r="B110" s="77" t="s">
        <v>249</v>
      </c>
      <c r="C110" s="91"/>
      <c r="D110" s="78"/>
      <c r="E110" s="78"/>
      <c r="F110" s="78"/>
      <c r="G110" s="78"/>
      <c r="H110" s="78"/>
      <c r="I110" s="78"/>
      <c r="J110" s="78"/>
      <c r="K110" s="78"/>
      <c r="L110" s="78"/>
      <c r="M110" s="92"/>
      <c r="N110" s="78"/>
      <c r="O110" s="78"/>
      <c r="P110" s="78"/>
      <c r="Q110" s="78"/>
      <c r="R110" s="78"/>
      <c r="S110" s="78"/>
      <c r="T110" s="78"/>
      <c r="U110" s="78"/>
      <c r="V110" s="78"/>
      <c r="W110" s="79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</row>
    <row r="111" spans="1:91" s="80" customFormat="1" ht="13" x14ac:dyDescent="0.3">
      <c r="A111" s="104">
        <v>63</v>
      </c>
      <c r="B111" s="105" t="s">
        <v>250</v>
      </c>
      <c r="C111" s="91"/>
      <c r="D111" s="78"/>
      <c r="E111" s="78"/>
      <c r="F111" s="78"/>
      <c r="G111" s="78"/>
      <c r="H111" s="78"/>
      <c r="I111" s="78"/>
      <c r="J111" s="78"/>
      <c r="K111" s="78"/>
      <c r="L111" s="78"/>
      <c r="M111" s="92"/>
      <c r="N111" s="78"/>
      <c r="O111" s="78"/>
      <c r="P111" s="78"/>
      <c r="Q111" s="78"/>
      <c r="R111" s="78"/>
      <c r="S111" s="78"/>
      <c r="T111" s="78"/>
      <c r="U111" s="78"/>
      <c r="V111" s="78"/>
      <c r="W111" s="79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</row>
  </sheetData>
  <mergeCells count="28">
    <mergeCell ref="CF4:CM4"/>
    <mergeCell ref="AM4:BH4"/>
    <mergeCell ref="BI4:BL6"/>
    <mergeCell ref="BM4:CE4"/>
    <mergeCell ref="AN6:AN7"/>
    <mergeCell ref="AO6:AO7"/>
    <mergeCell ref="M5:V6"/>
    <mergeCell ref="CL108:CM108"/>
    <mergeCell ref="BN5:BT6"/>
    <mergeCell ref="BU5:CE6"/>
    <mergeCell ref="CF5:CJ6"/>
    <mergeCell ref="CK5:CM6"/>
    <mergeCell ref="A2:CM2"/>
    <mergeCell ref="BM5:BM7"/>
    <mergeCell ref="A1:CM1"/>
    <mergeCell ref="AP5:AV6"/>
    <mergeCell ref="AW5:AZ6"/>
    <mergeCell ref="BA5:BH6"/>
    <mergeCell ref="AE5:AK6"/>
    <mergeCell ref="AL5:AL6"/>
    <mergeCell ref="AM5:AM7"/>
    <mergeCell ref="AN5:AO5"/>
    <mergeCell ref="A4:A7"/>
    <mergeCell ref="B4:B7"/>
    <mergeCell ref="C4:V4"/>
    <mergeCell ref="W4:AD6"/>
    <mergeCell ref="AE4:AL4"/>
    <mergeCell ref="C5:L6"/>
  </mergeCells>
  <pageMargins left="0" right="0" top="1.22" bottom="0.5" header="0.9" footer="0.3"/>
  <pageSetup paperSize="9" scale="24" orientation="landscape" r:id="rId1"/>
  <headerFooter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 phân bổ vốn.</vt:lpstr>
      <vt:lpstr>PL giải ngân</vt:lpstr>
      <vt:lpstr>PL Huy động khác</vt:lpstr>
      <vt:lpstr>dự kiến nhu cầu vốn 2026-2023</vt:lpstr>
      <vt:lpstr>PL Kết quả</vt:lpstr>
      <vt:lpstr>'PL Kết quả'!Print_Area</vt:lpstr>
      <vt:lpstr>'dự kiến nhu cầu vốn 2026-2023'!Print_Titles</vt:lpstr>
      <vt:lpstr>'PL giải ngân'!Print_Titles</vt:lpstr>
      <vt:lpstr>'PL Kết quả'!Print_Titles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2024-06-26T00:40:13Z</cp:lastPrinted>
  <dcterms:created xsi:type="dcterms:W3CDTF">2020-02-25T09:02:47Z</dcterms:created>
  <dcterms:modified xsi:type="dcterms:W3CDTF">2024-06-26T09:32:33Z</dcterms:modified>
</cp:coreProperties>
</file>